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05" yWindow="-105" windowWidth="23250" windowHeight="12570" tabRatio="412" firstSheet="1" activeTab="1"/>
  </bookViews>
  <sheets>
    <sheet name="Приложение 4" sheetId="10" state="hidden" r:id="rId1"/>
    <sheet name="Приложение 4 (2024)" sheetId="11" r:id="rId2"/>
  </sheets>
  <definedNames>
    <definedName name="_xlnm._FilterDatabase" localSheetId="0" hidden="1">'Приложение 4'!$A$8:$I$51</definedName>
    <definedName name="_xlnm.Print_Titles" localSheetId="0">'Приложение 4'!$A:$C,'Приложение 4'!$6:$7</definedName>
    <definedName name="_xlnm.Print_Titles" localSheetId="1">'Приложение 4 (2024)'!$5:$10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1" l="1"/>
  <c r="N53" i="11"/>
  <c r="N52" i="11"/>
  <c r="N51" i="11"/>
  <c r="N50" i="11"/>
  <c r="N49" i="11"/>
  <c r="N48" i="11"/>
  <c r="N47" i="11"/>
  <c r="N46" i="11"/>
  <c r="N45" i="11"/>
  <c r="N44" i="11"/>
  <c r="N43" i="11"/>
  <c r="N42" i="11"/>
  <c r="N41" i="11"/>
  <c r="N40" i="11"/>
  <c r="N39" i="11"/>
  <c r="N38" i="11"/>
  <c r="N37" i="11"/>
  <c r="N36" i="11"/>
  <c r="N35" i="11"/>
  <c r="N34" i="11"/>
  <c r="N33" i="11"/>
  <c r="N32" i="11"/>
  <c r="N31" i="11"/>
  <c r="N30" i="11"/>
  <c r="N29" i="11"/>
  <c r="N28" i="11"/>
  <c r="N27" i="11"/>
  <c r="N26" i="11"/>
  <c r="N25" i="11"/>
  <c r="N24" i="11"/>
  <c r="N23" i="11"/>
  <c r="N22" i="11"/>
  <c r="N21" i="11"/>
  <c r="N20" i="11"/>
  <c r="N19" i="11"/>
  <c r="N18" i="11"/>
  <c r="N17" i="11"/>
  <c r="N16" i="11"/>
  <c r="N15" i="11"/>
  <c r="N14" i="11"/>
  <c r="N13" i="11"/>
  <c r="N12" i="11"/>
  <c r="O10" i="11"/>
  <c r="N11" i="11"/>
  <c r="M10" i="11"/>
  <c r="L10" i="11"/>
  <c r="K10" i="11"/>
  <c r="J10" i="11"/>
  <c r="H53" i="11"/>
  <c r="H52" i="11"/>
  <c r="H51" i="11"/>
  <c r="H50" i="11"/>
  <c r="H49" i="11"/>
  <c r="I48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I35" i="11"/>
  <c r="H35" i="11"/>
  <c r="I34" i="11"/>
  <c r="H34" i="11"/>
  <c r="I33" i="11"/>
  <c r="H33" i="11"/>
  <c r="I32" i="11"/>
  <c r="H32" i="11"/>
  <c r="I31" i="11"/>
  <c r="H31" i="11"/>
  <c r="I30" i="11"/>
  <c r="H30" i="11"/>
  <c r="I29" i="11"/>
  <c r="H29" i="11"/>
  <c r="I28" i="11"/>
  <c r="H28" i="11"/>
  <c r="I27" i="11"/>
  <c r="H27" i="11"/>
  <c r="I26" i="11"/>
  <c r="H26" i="11"/>
  <c r="I25" i="11"/>
  <c r="H25" i="11"/>
  <c r="I24" i="11"/>
  <c r="H24" i="11"/>
  <c r="I23" i="11"/>
  <c r="H23" i="11"/>
  <c r="I22" i="11"/>
  <c r="H22" i="11"/>
  <c r="I21" i="11"/>
  <c r="H21" i="11"/>
  <c r="I20" i="11"/>
  <c r="H20" i="11"/>
  <c r="I19" i="11"/>
  <c r="H19" i="11"/>
  <c r="I18" i="11"/>
  <c r="H18" i="11"/>
  <c r="I17" i="11"/>
  <c r="H17" i="11"/>
  <c r="I16" i="11"/>
  <c r="H16" i="11"/>
  <c r="I15" i="11"/>
  <c r="H15" i="11"/>
  <c r="I14" i="11"/>
  <c r="H14" i="11"/>
  <c r="I13" i="11"/>
  <c r="H13" i="11"/>
  <c r="I12" i="11"/>
  <c r="H12" i="11"/>
  <c r="I11" i="11"/>
  <c r="I10" i="11" s="1"/>
  <c r="H11" i="11"/>
  <c r="H10" i="11" s="1"/>
  <c r="G10" i="11"/>
  <c r="F10" i="11"/>
  <c r="E10" i="11"/>
  <c r="D10" i="11"/>
  <c r="D8" i="10"/>
  <c r="E8" i="10"/>
  <c r="F8" i="10"/>
  <c r="G8" i="10"/>
  <c r="J8" i="10"/>
  <c r="K8" i="10"/>
  <c r="L8" i="10"/>
  <c r="M8" i="10"/>
  <c r="O53" i="10" l="1"/>
  <c r="N53" i="10"/>
  <c r="O52" i="10"/>
  <c r="N52" i="10"/>
  <c r="O51" i="10"/>
  <c r="N51" i="10"/>
  <c r="O50" i="10"/>
  <c r="N50" i="10"/>
  <c r="O49" i="10"/>
  <c r="N49" i="10"/>
  <c r="O48" i="10"/>
  <c r="N48" i="10"/>
  <c r="O47" i="10"/>
  <c r="N47" i="10"/>
  <c r="O46" i="10"/>
  <c r="N46" i="10"/>
  <c r="O45" i="10"/>
  <c r="N45" i="10"/>
  <c r="O44" i="10"/>
  <c r="N44" i="10"/>
  <c r="O43" i="10"/>
  <c r="N43" i="10"/>
  <c r="O42" i="10"/>
  <c r="N42" i="10"/>
  <c r="O41" i="10"/>
  <c r="N41" i="10"/>
  <c r="O40" i="10"/>
  <c r="N40" i="10"/>
  <c r="O39" i="10"/>
  <c r="N39" i="10"/>
  <c r="O38" i="10"/>
  <c r="N38" i="10"/>
  <c r="O37" i="10"/>
  <c r="N37" i="10"/>
  <c r="O36" i="10"/>
  <c r="N36" i="10"/>
  <c r="O35" i="10"/>
  <c r="N35" i="10"/>
  <c r="O34" i="10"/>
  <c r="N34" i="10"/>
  <c r="O33" i="10"/>
  <c r="N33" i="10"/>
  <c r="O32" i="10"/>
  <c r="N32" i="10"/>
  <c r="O31" i="10"/>
  <c r="N31" i="10"/>
  <c r="O30" i="10"/>
  <c r="N30" i="10"/>
  <c r="O29" i="10"/>
  <c r="N29" i="10"/>
  <c r="O28" i="10"/>
  <c r="N28" i="10"/>
  <c r="O27" i="10"/>
  <c r="N27" i="10"/>
  <c r="O26" i="10"/>
  <c r="N26" i="10"/>
  <c r="O25" i="10"/>
  <c r="N25" i="10"/>
  <c r="O24" i="10"/>
  <c r="N24" i="10"/>
  <c r="O23" i="10"/>
  <c r="N23" i="10"/>
  <c r="O22" i="10"/>
  <c r="N22" i="10"/>
  <c r="O21" i="10"/>
  <c r="N21" i="10"/>
  <c r="O20" i="10"/>
  <c r="N20" i="10"/>
  <c r="O19" i="10"/>
  <c r="N19" i="10"/>
  <c r="O18" i="10"/>
  <c r="N18" i="10"/>
  <c r="O17" i="10"/>
  <c r="N17" i="10"/>
  <c r="O16" i="10"/>
  <c r="N16" i="10"/>
  <c r="O15" i="10"/>
  <c r="N15" i="10"/>
  <c r="O14" i="10"/>
  <c r="N14" i="10"/>
  <c r="O13" i="10"/>
  <c r="N13" i="10"/>
  <c r="O12" i="10"/>
  <c r="N12" i="10"/>
  <c r="O11" i="10"/>
  <c r="N11" i="10"/>
  <c r="O10" i="10"/>
  <c r="N10" i="10"/>
  <c r="O9" i="10"/>
  <c r="N9" i="10"/>
  <c r="N8" i="10" l="1"/>
  <c r="O8" i="10"/>
  <c r="H53" i="10"/>
  <c r="H52" i="10" l="1"/>
  <c r="I49" i="10" l="1"/>
  <c r="I35" i="10"/>
  <c r="H35" i="10"/>
  <c r="I34" i="10"/>
  <c r="H34" i="10"/>
  <c r="I33" i="10"/>
  <c r="H33" i="10"/>
  <c r="I32" i="10"/>
  <c r="H32" i="10"/>
  <c r="I31" i="10"/>
  <c r="H31" i="10"/>
  <c r="I30" i="10"/>
  <c r="H30" i="10"/>
  <c r="I29" i="10"/>
  <c r="H29" i="10"/>
  <c r="I28" i="10"/>
  <c r="H28" i="10"/>
  <c r="I27" i="10"/>
  <c r="H27" i="10"/>
  <c r="I26" i="10"/>
  <c r="H26" i="10"/>
  <c r="I25" i="10"/>
  <c r="H25" i="10"/>
  <c r="I24" i="10"/>
  <c r="H24" i="10"/>
  <c r="I23" i="10"/>
  <c r="H23" i="10"/>
  <c r="I22" i="10"/>
  <c r="H22" i="10"/>
  <c r="I21" i="10"/>
  <c r="H21" i="10"/>
  <c r="I20" i="10"/>
  <c r="H20" i="10"/>
  <c r="I19" i="10"/>
  <c r="H19" i="10"/>
  <c r="I18" i="10"/>
  <c r="H18" i="10"/>
  <c r="I17" i="10"/>
  <c r="H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H36" i="10"/>
  <c r="H37" i="10"/>
  <c r="H38" i="10"/>
  <c r="H39" i="10"/>
  <c r="H40" i="10"/>
  <c r="H41" i="10"/>
  <c r="H42" i="10"/>
  <c r="H43" i="10"/>
  <c r="H44" i="10"/>
  <c r="H45" i="10"/>
  <c r="H46" i="10"/>
  <c r="H47" i="10"/>
  <c r="H48" i="10"/>
  <c r="H49" i="10"/>
  <c r="H50" i="10"/>
  <c r="H51" i="10"/>
  <c r="I8" i="10" l="1"/>
  <c r="H8" i="10"/>
</calcChain>
</file>

<file path=xl/sharedStrings.xml><?xml version="1.0" encoding="utf-8"?>
<sst xmlns="http://schemas.openxmlformats.org/spreadsheetml/2006/main" count="130" uniqueCount="69">
  <si>
    <t>Наименование ГАБС</t>
  </si>
  <si>
    <t>(тыс. рублей)</t>
  </si>
  <si>
    <t>на начало года</t>
  </si>
  <si>
    <t>код</t>
  </si>
  <si>
    <t>№ п/п</t>
  </si>
  <si>
    <t>в том числе просроченная</t>
  </si>
  <si>
    <t>ИТОГО</t>
  </si>
  <si>
    <t>Правительство Приморского края</t>
  </si>
  <si>
    <t>Министерство финансов Приморского края</t>
  </si>
  <si>
    <t>Законодательное Собрание Приморского края</t>
  </si>
  <si>
    <t>Министерство транспорта и дорожного хозяйства Приморского края</t>
  </si>
  <si>
    <t>Министерство цифрового развития и связи Приморского края</t>
  </si>
  <si>
    <t>Уполномоченный по правам человека в Приморском крае</t>
  </si>
  <si>
    <t>Министерство сельского хозяйства Приморского края</t>
  </si>
  <si>
    <t>Министерство образования Приморского края</t>
  </si>
  <si>
    <t>Министерство труда и социальной политики Приморского края</t>
  </si>
  <si>
    <t>Министерство здравоохранения Приморского края</t>
  </si>
  <si>
    <t>Контрольно-счетная палата Приморского края</t>
  </si>
  <si>
    <t>Министерство физической культуры и спорта Приморского края</t>
  </si>
  <si>
    <t>Департамент записи актов гражданского состояния Приморского края</t>
  </si>
  <si>
    <t>Избирательная комиссия Приморского края</t>
  </si>
  <si>
    <t>Министерство жилищно-коммунального хозяйства Приморского края</t>
  </si>
  <si>
    <t>Министерство по делам гражданской обороны, защиты от чрезвычайных ситуаций и ликвидации последствий стихийных бедствий Приморского края</t>
  </si>
  <si>
    <t>Агентство по тарифам Приморского края</t>
  </si>
  <si>
    <t>Департамент информационной политики Приморского края</t>
  </si>
  <si>
    <t>Инспекция регионального строительного надзора и контроля в области долевого строительства Приморского края</t>
  </si>
  <si>
    <t>Департамент по делам молодежи Приморского края</t>
  </si>
  <si>
    <t>Министерство строительства Приморского края</t>
  </si>
  <si>
    <t>Государственная ветеринарная инспекция Приморского края</t>
  </si>
  <si>
    <t>Министерство государственного финансового контроля Приморского края</t>
  </si>
  <si>
    <t>Министерство имущественных и земельных отношений Приморского края</t>
  </si>
  <si>
    <t>Агентство по туризму Приморского края</t>
  </si>
  <si>
    <t>Агентство по рыболовству Приморского края</t>
  </si>
  <si>
    <t>Министерство экономического развития Приморского края</t>
  </si>
  <si>
    <t>Департамент по координации правоохранительной деятельности, исполнения административного законодательства и обеспечения деятельности мировых судей Приморского края</t>
  </si>
  <si>
    <t>Уполномоченный по защите прав предпринимателей в Приморском крае</t>
  </si>
  <si>
    <t>Департамент внутренней политики Приморского края</t>
  </si>
  <si>
    <t>Министерство природных ресурсов и охраны окружающей среды Приморского края</t>
  </si>
  <si>
    <t>Агентство международного сотрудничества Приморского края</t>
  </si>
  <si>
    <t>Государственная жилищная инспекция Приморского края</t>
  </si>
  <si>
    <t>Министерство по регулированию контрактной системы в сфере закупок Приморского края</t>
  </si>
  <si>
    <t>Департамент по защите государственной тайны, информационной безопасности и мобилизационной подготовки Приморского края</t>
  </si>
  <si>
    <t>Агентство проектного управления Приморского края</t>
  </si>
  <si>
    <t>Инспекция по охране объектов культурного наследия Приморского края</t>
  </si>
  <si>
    <t>Уполномоченный по правам ребенка в Приморском крае</t>
  </si>
  <si>
    <t>Министерство культуры и архивного дела Приморского края</t>
  </si>
  <si>
    <t>Министерство лесного хозяйства и охраны объектов животного мира Приморского края</t>
  </si>
  <si>
    <t>Министерство промышленности и торговли Приморского края</t>
  </si>
  <si>
    <t>Государственная инспекция по надзору за техническим состоянием и эксплуатацией самоходных машин и других видов техники, аттракционов Приморского края</t>
  </si>
  <si>
    <t>на конец года (по акту)</t>
  </si>
  <si>
    <t>Министерство энергетики и газоснабженияПриморского края</t>
  </si>
  <si>
    <t>Департамент архитектуры и развития территорий</t>
  </si>
  <si>
    <t>Дебиторская задолженность ГАБС (согласно акту)</t>
  </si>
  <si>
    <t>на конец года</t>
  </si>
  <si>
    <t>отконения к началу года   (+; -)</t>
  </si>
  <si>
    <t>отконения к началу года     (+; -)</t>
  </si>
  <si>
    <t>Министерство профессионального образования и занятости населения Приморского края</t>
  </si>
  <si>
    <r>
      <t xml:space="preserve">Кредиторская задолженность ГАБС (согласно акту) </t>
    </r>
    <r>
      <rPr>
        <sz val="11"/>
        <rFont val="Times New Roman"/>
        <family val="1"/>
        <charset val="204"/>
      </rPr>
      <t>(без учета показателей по счетам 140140000 "Доходы будущих периодов" и 140160000 "Резервы предстоящих расходов")</t>
    </r>
  </si>
  <si>
    <t>Сведения по дебиторской и кредиторской задолженности по бюджетной деятельности ГАБС краевого бюджета на начало и на конец 2022 года (согласно формы по ОКУД  0503169)</t>
  </si>
  <si>
    <t>Приложение 4</t>
  </si>
  <si>
    <t>Сведения по дебиторской и кредиторской задолженности по бюджетной деятельности ГАБС краевого бюджета на начало и на конец 2024 года (согласно формы по ОКУД 0503169)</t>
  </si>
  <si>
    <t>отконения к началу года (+; -)</t>
  </si>
  <si>
    <t>Агентство по делам молодежи Приморского края</t>
  </si>
  <si>
    <t>Министерство туризма Приморского края</t>
  </si>
  <si>
    <t>Министерство энергетики и газоснабжения Приморского края</t>
  </si>
  <si>
    <t>Министерство лесного хозяйства, охраны окружающей среды, животного мира и природных ресурсов Приморского края</t>
  </si>
  <si>
    <t>Министерство архитектуры и градостроительной политики Приморского края</t>
  </si>
  <si>
    <t>Агентство по гидротехническим сооружениям, мелиорации и гидрологии Приморского края</t>
  </si>
  <si>
    <r>
      <t xml:space="preserve">Кредиторская задолженность ГАБС (согласно акту) </t>
    </r>
    <r>
      <rPr>
        <sz val="12"/>
        <color theme="1"/>
        <rFont val="Times New Roman"/>
        <family val="1"/>
        <charset val="204"/>
      </rPr>
      <t>(без учета показателей по счетам 140140000 "Доходы будущих периодов" и 140160000 "Резервы предстоящих расходов")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</si>
</sst>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4" fontId="7" fillId="0" borderId="2">
      <alignment horizontal="right" shrinkToFit="1"/>
    </xf>
    <xf numFmtId="49" fontId="7" fillId="0" borderId="3">
      <alignment vertical="center" wrapText="1" shrinkToFit="1"/>
    </xf>
    <xf numFmtId="4" fontId="8" fillId="0" borderId="2">
      <alignment horizontal="right" shrinkToFit="1"/>
    </xf>
  </cellStyleXfs>
  <cellXfs count="157">
    <xf numFmtId="0" fontId="0" fillId="0" borderId="0" xfId="0"/>
    <xf numFmtId="0" fontId="2" fillId="0" borderId="1" xfId="0" applyFont="1" applyFill="1" applyBorder="1" applyAlignment="1">
      <alignment vertical="center" wrapText="1"/>
    </xf>
    <xf numFmtId="4" fontId="3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/>
    </xf>
    <xf numFmtId="4" fontId="1" fillId="0" borderId="0" xfId="0" applyNumberFormat="1" applyFont="1" applyFill="1" applyAlignment="1">
      <alignment wrapText="1"/>
    </xf>
    <xf numFmtId="4" fontId="2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4" fontId="3" fillId="0" borderId="0" xfId="0" applyNumberFormat="1" applyFont="1" applyFill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right"/>
    </xf>
    <xf numFmtId="4" fontId="3" fillId="0" borderId="0" xfId="0" applyNumberFormat="1" applyFont="1" applyFill="1" applyAlignment="1">
      <alignment horizontal="right" wrapText="1"/>
    </xf>
    <xf numFmtId="4" fontId="10" fillId="0" borderId="0" xfId="0" applyNumberFormat="1" applyFont="1" applyFill="1" applyAlignment="1">
      <alignment wrapText="1"/>
    </xf>
    <xf numFmtId="4" fontId="11" fillId="0" borderId="0" xfId="0" applyNumberFormat="1" applyFont="1" applyFill="1" applyAlignment="1">
      <alignment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wrapText="1"/>
    </xf>
    <xf numFmtId="2" fontId="10" fillId="0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12" fillId="2" borderId="1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center" wrapText="1"/>
    </xf>
    <xf numFmtId="4" fontId="12" fillId="2" borderId="8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wrapText="1"/>
    </xf>
    <xf numFmtId="4" fontId="11" fillId="0" borderId="8" xfId="0" applyNumberFormat="1" applyFont="1" applyFill="1" applyBorder="1" applyAlignment="1">
      <alignment horizontal="right" wrapText="1"/>
    </xf>
    <xf numFmtId="0" fontId="3" fillId="0" borderId="7" xfId="0" applyFont="1" applyFill="1" applyBorder="1" applyAlignment="1">
      <alignment horizontal="right"/>
    </xf>
    <xf numFmtId="2" fontId="3" fillId="0" borderId="9" xfId="0" applyNumberFormat="1" applyFont="1" applyFill="1" applyBorder="1" applyAlignment="1">
      <alignment horizontal="right"/>
    </xf>
    <xf numFmtId="2" fontId="10" fillId="0" borderId="10" xfId="0" applyNumberFormat="1" applyFont="1" applyFill="1" applyBorder="1" applyAlignment="1">
      <alignment horizontal="right"/>
    </xf>
    <xf numFmtId="2" fontId="3" fillId="0" borderId="10" xfId="0" applyNumberFormat="1" applyFont="1" applyFill="1" applyBorder="1" applyAlignment="1">
      <alignment horizontal="right"/>
    </xf>
    <xf numFmtId="4" fontId="1" fillId="0" borderId="10" xfId="0" applyNumberFormat="1" applyFont="1" applyFill="1" applyBorder="1" applyAlignment="1">
      <alignment horizontal="right" wrapText="1"/>
    </xf>
    <xf numFmtId="4" fontId="11" fillId="0" borderId="11" xfId="0" applyNumberFormat="1" applyFont="1" applyFill="1" applyBorder="1" applyAlignment="1">
      <alignment horizontal="right" wrapText="1"/>
    </xf>
    <xf numFmtId="4" fontId="1" fillId="0" borderId="7" xfId="0" applyNumberFormat="1" applyFont="1" applyFill="1" applyBorder="1" applyAlignment="1">
      <alignment horizontal="right"/>
    </xf>
    <xf numFmtId="4" fontId="1" fillId="0" borderId="9" xfId="0" applyNumberFormat="1" applyFont="1" applyFill="1" applyBorder="1" applyAlignment="1">
      <alignment horizontal="right" wrapText="1"/>
    </xf>
    <xf numFmtId="4" fontId="11" fillId="0" borderId="10" xfId="0" applyNumberFormat="1" applyFont="1" applyFill="1" applyBorder="1" applyAlignment="1">
      <alignment horizontal="right" wrapText="1"/>
    </xf>
    <xf numFmtId="164" fontId="4" fillId="2" borderId="7" xfId="0" applyNumberFormat="1" applyFont="1" applyFill="1" applyBorder="1" applyAlignment="1">
      <alignment horizontal="right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top"/>
    </xf>
    <xf numFmtId="0" fontId="3" fillId="0" borderId="8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4" fontId="1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16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right"/>
    </xf>
    <xf numFmtId="4" fontId="14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0" fontId="3" fillId="0" borderId="1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15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 wrapText="1"/>
    </xf>
    <xf numFmtId="4" fontId="14" fillId="0" borderId="1" xfId="0" applyNumberFormat="1" applyFont="1" applyBorder="1" applyAlignment="1">
      <alignment horizontal="right" wrapText="1"/>
    </xf>
    <xf numFmtId="4" fontId="15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49" fontId="14" fillId="0" borderId="1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49" fontId="14" fillId="0" borderId="17" xfId="0" applyNumberFormat="1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right" vertical="center" wrapText="1"/>
    </xf>
    <xf numFmtId="4" fontId="1" fillId="0" borderId="22" xfId="0" applyNumberFormat="1" applyFont="1" applyBorder="1" applyAlignment="1">
      <alignment horizontal="right" wrapText="1"/>
    </xf>
    <xf numFmtId="4" fontId="14" fillId="0" borderId="22" xfId="0" applyNumberFormat="1" applyFont="1" applyBorder="1" applyAlignment="1">
      <alignment horizontal="right" wrapText="1"/>
    </xf>
    <xf numFmtId="0" fontId="1" fillId="0" borderId="7" xfId="0" applyFont="1" applyBorder="1" applyAlignment="1">
      <alignment horizontal="right"/>
    </xf>
    <xf numFmtId="2" fontId="1" fillId="0" borderId="7" xfId="0" applyNumberFormat="1" applyFont="1" applyBorder="1" applyAlignment="1">
      <alignment horizontal="right"/>
    </xf>
    <xf numFmtId="0" fontId="1" fillId="0" borderId="12" xfId="0" applyFont="1" applyBorder="1" applyAlignment="1">
      <alignment vertical="top" wrapText="1"/>
    </xf>
    <xf numFmtId="0" fontId="0" fillId="0" borderId="20" xfId="0" applyBorder="1"/>
    <xf numFmtId="4" fontId="1" fillId="0" borderId="12" xfId="0" applyNumberFormat="1" applyFont="1" applyBorder="1" applyAlignment="1">
      <alignment wrapText="1"/>
    </xf>
    <xf numFmtId="4" fontId="14" fillId="0" borderId="23" xfId="0" applyNumberFormat="1" applyFont="1" applyBorder="1"/>
    <xf numFmtId="4" fontId="14" fillId="0" borderId="12" xfId="0" applyNumberFormat="1" applyFont="1" applyBorder="1"/>
    <xf numFmtId="0" fontId="0" fillId="0" borderId="24" xfId="0" applyBorder="1"/>
    <xf numFmtId="0" fontId="0" fillId="0" borderId="0" xfId="0" applyBorder="1"/>
    <xf numFmtId="4" fontId="4" fillId="0" borderId="22" xfId="0" applyNumberFormat="1" applyFont="1" applyBorder="1" applyAlignment="1">
      <alignment horizontal="right" vertical="center" wrapText="1"/>
    </xf>
    <xf numFmtId="4" fontId="1" fillId="0" borderId="22" xfId="0" applyNumberFormat="1" applyFont="1" applyBorder="1"/>
    <xf numFmtId="4" fontId="1" fillId="0" borderId="22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4" fontId="1" fillId="0" borderId="7" xfId="0" applyNumberFormat="1" applyFont="1" applyBorder="1" applyAlignment="1">
      <alignment wrapText="1"/>
    </xf>
    <xf numFmtId="0" fontId="1" fillId="0" borderId="13" xfId="0" applyFont="1" applyBorder="1" applyAlignment="1">
      <alignment horizontal="center" vertical="center"/>
    </xf>
    <xf numFmtId="4" fontId="1" fillId="0" borderId="9" xfId="0" applyNumberFormat="1" applyFont="1" applyBorder="1" applyAlignment="1">
      <alignment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17" fillId="0" borderId="18" xfId="0" applyNumberFormat="1" applyFont="1" applyBorder="1" applyAlignment="1">
      <alignment horizontal="center" vertical="center" wrapText="1"/>
    </xf>
    <xf numFmtId="49" fontId="17" fillId="0" borderId="15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4" fontId="12" fillId="0" borderId="2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wrapText="1"/>
    </xf>
    <xf numFmtId="4" fontId="11" fillId="0" borderId="12" xfId="0" applyNumberFormat="1" applyFont="1" applyBorder="1" applyAlignment="1">
      <alignment wrapText="1"/>
    </xf>
    <xf numFmtId="4" fontId="11" fillId="0" borderId="8" xfId="0" applyNumberFormat="1" applyFont="1" applyBorder="1" applyAlignment="1">
      <alignment wrapText="1"/>
    </xf>
    <xf numFmtId="4" fontId="11" fillId="0" borderId="21" xfId="0" applyNumberFormat="1" applyFont="1" applyBorder="1" applyAlignment="1">
      <alignment wrapText="1"/>
    </xf>
    <xf numFmtId="4" fontId="11" fillId="0" borderId="1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wrapText="1"/>
    </xf>
    <xf numFmtId="4" fontId="17" fillId="0" borderId="1" xfId="0" applyNumberFormat="1" applyFont="1" applyBorder="1" applyAlignment="1">
      <alignment horizontal="right" wrapText="1"/>
    </xf>
    <xf numFmtId="2" fontId="11" fillId="0" borderId="1" xfId="0" applyNumberFormat="1" applyFont="1" applyBorder="1" applyAlignment="1">
      <alignment horizontal="right"/>
    </xf>
    <xf numFmtId="4" fontId="17" fillId="0" borderId="12" xfId="0" applyNumberFormat="1" applyFont="1" applyBorder="1"/>
    <xf numFmtId="4" fontId="18" fillId="0" borderId="8" xfId="0" applyNumberFormat="1" applyFont="1" applyBorder="1" applyAlignment="1">
      <alignment horizontal="right" vertical="center" wrapText="1"/>
    </xf>
    <xf numFmtId="4" fontId="11" fillId="0" borderId="8" xfId="0" applyNumberFormat="1" applyFont="1" applyBorder="1" applyAlignment="1">
      <alignment horizontal="right" wrapText="1"/>
    </xf>
    <xf numFmtId="4" fontId="17" fillId="0" borderId="8" xfId="0" applyNumberFormat="1" applyFont="1" applyBorder="1" applyAlignment="1">
      <alignment horizontal="right" wrapText="1"/>
    </xf>
    <xf numFmtId="4" fontId="17" fillId="0" borderId="11" xfId="0" applyNumberFormat="1" applyFont="1" applyBorder="1"/>
    <xf numFmtId="4" fontId="4" fillId="0" borderId="0" xfId="0" applyNumberFormat="1" applyFont="1" applyFill="1" applyAlignment="1">
      <alignment horizontal="center" wrapText="1"/>
    </xf>
    <xf numFmtId="4" fontId="9" fillId="0" borderId="0" xfId="0" applyNumberFormat="1" applyFont="1" applyFill="1" applyAlignment="1">
      <alignment horizontal="right" wrapText="1"/>
    </xf>
    <xf numFmtId="4" fontId="2" fillId="0" borderId="0" xfId="0" applyNumberFormat="1" applyFont="1" applyFill="1" applyBorder="1" applyAlignment="1">
      <alignment horizontal="left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left"/>
    </xf>
    <xf numFmtId="4" fontId="1" fillId="0" borderId="19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 wrapText="1"/>
    </xf>
    <xf numFmtId="4" fontId="1" fillId="0" borderId="25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4" fontId="15" fillId="0" borderId="5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5" fillId="0" borderId="8" xfId="0" applyNumberFormat="1" applyFont="1" applyBorder="1" applyAlignment="1">
      <alignment horizontal="center" vertical="center" wrapText="1"/>
    </xf>
  </cellXfs>
  <cellStyles count="4">
    <cellStyle name="st90" xfId="2"/>
    <cellStyle name="xl55" xfId="1"/>
    <cellStyle name="xl56" xfId="3"/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zoomScale="82" zoomScaleNormal="82" workbookViewId="0">
      <selection activeCell="D8" sqref="D8"/>
    </sheetView>
  </sheetViews>
  <sheetFormatPr defaultColWidth="9.140625" defaultRowHeight="15" x14ac:dyDescent="0.25"/>
  <cols>
    <col min="1" max="1" width="4.5703125" style="17" customWidth="1"/>
    <col min="2" max="2" width="44.5703125" style="7" customWidth="1"/>
    <col min="3" max="3" width="5.28515625" style="2" customWidth="1"/>
    <col min="4" max="4" width="18.42578125" style="2" customWidth="1"/>
    <col min="5" max="5" width="15.7109375" style="18" customWidth="1"/>
    <col min="6" max="6" width="17.7109375" style="14" customWidth="1"/>
    <col min="7" max="7" width="15.28515625" style="18" customWidth="1"/>
    <col min="8" max="8" width="16.7109375" style="2" customWidth="1"/>
    <col min="9" max="9" width="15.5703125" style="18" customWidth="1"/>
    <col min="10" max="10" width="14.140625" style="2" customWidth="1"/>
    <col min="11" max="11" width="15.28515625" style="18" customWidth="1"/>
    <col min="12" max="12" width="16" style="2" customWidth="1"/>
    <col min="13" max="13" width="15.140625" style="18" customWidth="1"/>
    <col min="14" max="14" width="15.5703125" style="2" customWidth="1"/>
    <col min="15" max="15" width="15.85546875" style="18" customWidth="1"/>
    <col min="16" max="16384" width="9.140625" style="2"/>
  </cols>
  <sheetData>
    <row r="1" spans="1:15" x14ac:dyDescent="0.25">
      <c r="N1" s="122" t="s">
        <v>59</v>
      </c>
      <c r="O1" s="122"/>
    </row>
    <row r="3" spans="1:15" ht="15.75" x14ac:dyDescent="0.25">
      <c r="A3" s="121" t="s">
        <v>58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5" spans="1:15" ht="16.5" thickBot="1" x14ac:dyDescent="0.3">
      <c r="A5" s="123" t="s">
        <v>1</v>
      </c>
      <c r="B5" s="123"/>
      <c r="C5" s="6"/>
      <c r="D5" s="6"/>
      <c r="E5" s="19"/>
      <c r="F5" s="8"/>
      <c r="G5" s="19"/>
      <c r="H5" s="6"/>
      <c r="I5" s="19"/>
    </row>
    <row r="6" spans="1:15" s="9" customFormat="1" ht="39" customHeight="1" x14ac:dyDescent="0.25">
      <c r="A6" s="127" t="s">
        <v>4</v>
      </c>
      <c r="B6" s="129" t="s">
        <v>0</v>
      </c>
      <c r="C6" s="131" t="s">
        <v>3</v>
      </c>
      <c r="D6" s="133" t="s">
        <v>52</v>
      </c>
      <c r="E6" s="134"/>
      <c r="F6" s="134"/>
      <c r="G6" s="134"/>
      <c r="H6" s="134"/>
      <c r="I6" s="135"/>
      <c r="J6" s="124" t="s">
        <v>57</v>
      </c>
      <c r="K6" s="125"/>
      <c r="L6" s="125"/>
      <c r="M6" s="125"/>
      <c r="N6" s="125"/>
      <c r="O6" s="126"/>
    </row>
    <row r="7" spans="1:15" s="12" customFormat="1" ht="47.25" x14ac:dyDescent="0.25">
      <c r="A7" s="128"/>
      <c r="B7" s="130"/>
      <c r="C7" s="132"/>
      <c r="D7" s="26" t="s">
        <v>2</v>
      </c>
      <c r="E7" s="20" t="s">
        <v>5</v>
      </c>
      <c r="F7" s="11" t="s">
        <v>49</v>
      </c>
      <c r="G7" s="20" t="s">
        <v>5</v>
      </c>
      <c r="H7" s="10" t="s">
        <v>55</v>
      </c>
      <c r="I7" s="27" t="s">
        <v>5</v>
      </c>
      <c r="J7" s="26" t="s">
        <v>2</v>
      </c>
      <c r="K7" s="20" t="s">
        <v>5</v>
      </c>
      <c r="L7" s="10" t="s">
        <v>53</v>
      </c>
      <c r="M7" s="20" t="s">
        <v>5</v>
      </c>
      <c r="N7" s="10" t="s">
        <v>54</v>
      </c>
      <c r="O7" s="27" t="s">
        <v>5</v>
      </c>
    </row>
    <row r="8" spans="1:15" s="13" customFormat="1" ht="15.75" x14ac:dyDescent="0.25">
      <c r="A8" s="41"/>
      <c r="B8" s="23" t="s">
        <v>6</v>
      </c>
      <c r="C8" s="42"/>
      <c r="D8" s="28">
        <f t="shared" ref="D8:I8" si="0">SUM(D9:D53)</f>
        <v>103913565.3</v>
      </c>
      <c r="E8" s="25">
        <f t="shared" si="0"/>
        <v>328556.14</v>
      </c>
      <c r="F8" s="24">
        <f t="shared" si="0"/>
        <v>114517603.63999996</v>
      </c>
      <c r="G8" s="25">
        <f t="shared" si="0"/>
        <v>444018.37</v>
      </c>
      <c r="H8" s="24">
        <f t="shared" si="0"/>
        <v>10604038.339999996</v>
      </c>
      <c r="I8" s="29">
        <f t="shared" si="0"/>
        <v>115462.22999999998</v>
      </c>
      <c r="J8" s="28">
        <f>SUM(J9:J53)</f>
        <v>2947824.76</v>
      </c>
      <c r="K8" s="25">
        <f t="shared" ref="K8:O8" si="1">SUM(K9:K53)</f>
        <v>0</v>
      </c>
      <c r="L8" s="24">
        <f t="shared" si="1"/>
        <v>3084122.3400000003</v>
      </c>
      <c r="M8" s="25">
        <f t="shared" si="1"/>
        <v>0</v>
      </c>
      <c r="N8" s="24">
        <f t="shared" si="1"/>
        <v>136297.57999999973</v>
      </c>
      <c r="O8" s="29">
        <f t="shared" si="1"/>
        <v>0</v>
      </c>
    </row>
    <row r="9" spans="1:15" ht="15.75" x14ac:dyDescent="0.25">
      <c r="A9" s="43">
        <v>1</v>
      </c>
      <c r="B9" s="3" t="s">
        <v>7</v>
      </c>
      <c r="C9" s="44">
        <v>751</v>
      </c>
      <c r="D9" s="38">
        <v>28484.44</v>
      </c>
      <c r="E9" s="21"/>
      <c r="F9" s="16">
        <v>21165.55</v>
      </c>
      <c r="G9" s="21"/>
      <c r="H9" s="4">
        <f>F9-D9</f>
        <v>-7318.8899999999994</v>
      </c>
      <c r="I9" s="31">
        <f>G9-E9</f>
        <v>0</v>
      </c>
      <c r="J9" s="30">
        <v>0</v>
      </c>
      <c r="K9" s="21">
        <v>0</v>
      </c>
      <c r="L9" s="4">
        <v>0</v>
      </c>
      <c r="M9" s="21">
        <v>0</v>
      </c>
      <c r="N9" s="4">
        <f t="shared" ref="N9:N53" si="2">L9-J9</f>
        <v>0</v>
      </c>
      <c r="O9" s="31">
        <f t="shared" ref="O9:O53" si="3">M9-K9</f>
        <v>0</v>
      </c>
    </row>
    <row r="10" spans="1:15" ht="15.75" x14ac:dyDescent="0.25">
      <c r="A10" s="43">
        <v>2</v>
      </c>
      <c r="B10" s="3" t="s">
        <v>8</v>
      </c>
      <c r="C10" s="44">
        <v>752</v>
      </c>
      <c r="D10" s="38">
        <v>7698462.5899999999</v>
      </c>
      <c r="E10" s="21"/>
      <c r="F10" s="16">
        <v>11213666.300000001</v>
      </c>
      <c r="G10" s="21"/>
      <c r="H10" s="4">
        <f>F10-D10</f>
        <v>3515203.7100000009</v>
      </c>
      <c r="I10" s="31">
        <f>G10-E10</f>
        <v>0</v>
      </c>
      <c r="J10" s="30">
        <v>50.3</v>
      </c>
      <c r="K10" s="21">
        <v>0</v>
      </c>
      <c r="L10" s="4">
        <v>19.04</v>
      </c>
      <c r="M10" s="21">
        <v>0</v>
      </c>
      <c r="N10" s="4">
        <f t="shared" si="2"/>
        <v>-31.259999999999998</v>
      </c>
      <c r="O10" s="31">
        <f t="shared" si="3"/>
        <v>0</v>
      </c>
    </row>
    <row r="11" spans="1:15" ht="15.75" x14ac:dyDescent="0.25">
      <c r="A11" s="43">
        <v>3</v>
      </c>
      <c r="B11" s="3" t="s">
        <v>9</v>
      </c>
      <c r="C11" s="44">
        <v>753</v>
      </c>
      <c r="D11" s="30">
        <v>665.87</v>
      </c>
      <c r="E11" s="21"/>
      <c r="F11" s="4">
        <v>853.97</v>
      </c>
      <c r="G11" s="21"/>
      <c r="H11" s="4">
        <f t="shared" ref="H11:H35" si="4">F11-D11</f>
        <v>188.10000000000002</v>
      </c>
      <c r="I11" s="31">
        <f t="shared" ref="I11:I35" si="5">G11-E11</f>
        <v>0</v>
      </c>
      <c r="J11" s="30">
        <v>15.29</v>
      </c>
      <c r="K11" s="21">
        <v>0</v>
      </c>
      <c r="L11" s="4">
        <v>37.24</v>
      </c>
      <c r="M11" s="21">
        <v>0</v>
      </c>
      <c r="N11" s="4">
        <f t="shared" si="2"/>
        <v>21.950000000000003</v>
      </c>
      <c r="O11" s="31">
        <f t="shared" si="3"/>
        <v>0</v>
      </c>
    </row>
    <row r="12" spans="1:15" ht="30" x14ac:dyDescent="0.25">
      <c r="A12" s="43">
        <v>4</v>
      </c>
      <c r="B12" s="3" t="s">
        <v>10</v>
      </c>
      <c r="C12" s="44">
        <v>754</v>
      </c>
      <c r="D12" s="30">
        <v>7686071.7400000002</v>
      </c>
      <c r="E12" s="21"/>
      <c r="F12" s="4">
        <v>16323954.529999999</v>
      </c>
      <c r="G12" s="21"/>
      <c r="H12" s="4">
        <f t="shared" si="4"/>
        <v>8637882.7899999991</v>
      </c>
      <c r="I12" s="31">
        <f t="shared" si="5"/>
        <v>0</v>
      </c>
      <c r="J12" s="30">
        <v>130959.42</v>
      </c>
      <c r="K12" s="21">
        <v>0</v>
      </c>
      <c r="L12" s="4">
        <v>1434882.66</v>
      </c>
      <c r="M12" s="21">
        <v>0</v>
      </c>
      <c r="N12" s="4">
        <f t="shared" si="2"/>
        <v>1303923.24</v>
      </c>
      <c r="O12" s="31">
        <f t="shared" si="3"/>
        <v>0</v>
      </c>
    </row>
    <row r="13" spans="1:15" ht="30" x14ac:dyDescent="0.25">
      <c r="A13" s="43">
        <v>5</v>
      </c>
      <c r="B13" s="3" t="s">
        <v>11</v>
      </c>
      <c r="C13" s="44">
        <v>755</v>
      </c>
      <c r="D13" s="30">
        <v>41639.11</v>
      </c>
      <c r="E13" s="21"/>
      <c r="F13" s="4">
        <v>45781.74</v>
      </c>
      <c r="G13" s="21"/>
      <c r="H13" s="4">
        <f t="shared" si="4"/>
        <v>4142.6299999999974</v>
      </c>
      <c r="I13" s="31">
        <f t="shared" si="5"/>
        <v>0</v>
      </c>
      <c r="J13" s="30">
        <v>172.46</v>
      </c>
      <c r="K13" s="21">
        <v>0</v>
      </c>
      <c r="L13" s="4">
        <v>1178.8399999999999</v>
      </c>
      <c r="M13" s="21">
        <v>0</v>
      </c>
      <c r="N13" s="4">
        <f t="shared" si="2"/>
        <v>1006.3799999999999</v>
      </c>
      <c r="O13" s="31">
        <f t="shared" si="3"/>
        <v>0</v>
      </c>
    </row>
    <row r="14" spans="1:15" ht="30" x14ac:dyDescent="0.25">
      <c r="A14" s="43">
        <v>6</v>
      </c>
      <c r="B14" s="3" t="s">
        <v>12</v>
      </c>
      <c r="C14" s="44">
        <v>757</v>
      </c>
      <c r="D14" s="30">
        <v>44.11</v>
      </c>
      <c r="E14" s="21"/>
      <c r="F14" s="4">
        <v>61.75</v>
      </c>
      <c r="G14" s="21"/>
      <c r="H14" s="4">
        <f t="shared" si="4"/>
        <v>17.64</v>
      </c>
      <c r="I14" s="31">
        <f t="shared" si="5"/>
        <v>0</v>
      </c>
      <c r="J14" s="30">
        <v>8.5299999999999994</v>
      </c>
      <c r="K14" s="21">
        <v>0</v>
      </c>
      <c r="L14" s="4">
        <v>0</v>
      </c>
      <c r="M14" s="21">
        <v>0</v>
      </c>
      <c r="N14" s="4">
        <f t="shared" si="2"/>
        <v>-8.5299999999999994</v>
      </c>
      <c r="O14" s="31">
        <f t="shared" si="3"/>
        <v>0</v>
      </c>
    </row>
    <row r="15" spans="1:15" ht="30" x14ac:dyDescent="0.25">
      <c r="A15" s="43">
        <v>7</v>
      </c>
      <c r="B15" s="3" t="s">
        <v>13</v>
      </c>
      <c r="C15" s="44">
        <v>758</v>
      </c>
      <c r="D15" s="30">
        <v>1370104.07</v>
      </c>
      <c r="E15" s="21"/>
      <c r="F15" s="4">
        <v>191330.32</v>
      </c>
      <c r="G15" s="21"/>
      <c r="H15" s="4">
        <f t="shared" si="4"/>
        <v>-1178773.75</v>
      </c>
      <c r="I15" s="31">
        <f t="shared" si="5"/>
        <v>0</v>
      </c>
      <c r="J15" s="30">
        <v>455.51</v>
      </c>
      <c r="K15" s="21">
        <v>0</v>
      </c>
      <c r="L15" s="4">
        <v>2534.7399999999998</v>
      </c>
      <c r="M15" s="21">
        <v>0</v>
      </c>
      <c r="N15" s="4">
        <f t="shared" si="2"/>
        <v>2079.2299999999996</v>
      </c>
      <c r="O15" s="31">
        <f t="shared" si="3"/>
        <v>0</v>
      </c>
    </row>
    <row r="16" spans="1:15" ht="15.75" x14ac:dyDescent="0.25">
      <c r="A16" s="43">
        <v>8</v>
      </c>
      <c r="B16" s="3" t="s">
        <v>14</v>
      </c>
      <c r="C16" s="44">
        <v>759</v>
      </c>
      <c r="D16" s="30">
        <v>9989498.5999999996</v>
      </c>
      <c r="E16" s="21"/>
      <c r="F16" s="4">
        <v>11777390.98</v>
      </c>
      <c r="G16" s="21"/>
      <c r="H16" s="4">
        <f t="shared" si="4"/>
        <v>1787892.3800000008</v>
      </c>
      <c r="I16" s="31">
        <f t="shared" si="5"/>
        <v>0</v>
      </c>
      <c r="J16" s="30">
        <v>1020.63</v>
      </c>
      <c r="K16" s="21">
        <v>0</v>
      </c>
      <c r="L16" s="4">
        <v>4230.33</v>
      </c>
      <c r="M16" s="21">
        <v>0</v>
      </c>
      <c r="N16" s="4">
        <f t="shared" si="2"/>
        <v>3209.7</v>
      </c>
      <c r="O16" s="31">
        <f t="shared" si="3"/>
        <v>0</v>
      </c>
    </row>
    <row r="17" spans="1:15" ht="30" x14ac:dyDescent="0.25">
      <c r="A17" s="43">
        <v>9</v>
      </c>
      <c r="B17" s="3" t="s">
        <v>15</v>
      </c>
      <c r="C17" s="44">
        <v>760</v>
      </c>
      <c r="D17" s="30">
        <v>27695605.120000001</v>
      </c>
      <c r="E17" s="21"/>
      <c r="F17" s="4">
        <v>23188267.879999999</v>
      </c>
      <c r="G17" s="21">
        <v>388.97</v>
      </c>
      <c r="H17" s="4">
        <f t="shared" si="4"/>
        <v>-4507337.2400000021</v>
      </c>
      <c r="I17" s="31">
        <f t="shared" si="5"/>
        <v>388.97</v>
      </c>
      <c r="J17" s="30">
        <v>9424.83</v>
      </c>
      <c r="K17" s="21">
        <v>0</v>
      </c>
      <c r="L17" s="4">
        <v>8409.24</v>
      </c>
      <c r="M17" s="21">
        <v>0</v>
      </c>
      <c r="N17" s="4">
        <f t="shared" si="2"/>
        <v>-1015.5900000000001</v>
      </c>
      <c r="O17" s="31">
        <f t="shared" si="3"/>
        <v>0</v>
      </c>
    </row>
    <row r="18" spans="1:15" ht="30" x14ac:dyDescent="0.25">
      <c r="A18" s="43">
        <v>10</v>
      </c>
      <c r="B18" s="3" t="s">
        <v>16</v>
      </c>
      <c r="C18" s="44">
        <v>761</v>
      </c>
      <c r="D18" s="30">
        <v>6218691.7000000002</v>
      </c>
      <c r="E18" s="21"/>
      <c r="F18" s="4">
        <v>6723917.3399999999</v>
      </c>
      <c r="G18" s="21"/>
      <c r="H18" s="4">
        <f t="shared" si="4"/>
        <v>505225.63999999966</v>
      </c>
      <c r="I18" s="31">
        <f t="shared" si="5"/>
        <v>0</v>
      </c>
      <c r="J18" s="30">
        <v>15256.48</v>
      </c>
      <c r="K18" s="21">
        <v>0</v>
      </c>
      <c r="L18" s="4">
        <v>3151.39</v>
      </c>
      <c r="M18" s="21">
        <v>0</v>
      </c>
      <c r="N18" s="4">
        <f t="shared" si="2"/>
        <v>-12105.09</v>
      </c>
      <c r="O18" s="31">
        <f t="shared" si="3"/>
        <v>0</v>
      </c>
    </row>
    <row r="19" spans="1:15" ht="15.75" x14ac:dyDescent="0.25">
      <c r="A19" s="43">
        <v>11</v>
      </c>
      <c r="B19" s="3" t="s">
        <v>17</v>
      </c>
      <c r="C19" s="44">
        <v>762</v>
      </c>
      <c r="D19" s="30">
        <v>0</v>
      </c>
      <c r="E19" s="21"/>
      <c r="F19" s="4">
        <v>0.6</v>
      </c>
      <c r="G19" s="21"/>
      <c r="H19" s="4">
        <f t="shared" si="4"/>
        <v>0.6</v>
      </c>
      <c r="I19" s="31">
        <f t="shared" si="5"/>
        <v>0</v>
      </c>
      <c r="J19" s="30">
        <v>0</v>
      </c>
      <c r="K19" s="21">
        <v>0</v>
      </c>
      <c r="L19" s="4">
        <v>0</v>
      </c>
      <c r="M19" s="21">
        <v>0</v>
      </c>
      <c r="N19" s="4">
        <f t="shared" si="2"/>
        <v>0</v>
      </c>
      <c r="O19" s="31">
        <f t="shared" si="3"/>
        <v>0</v>
      </c>
    </row>
    <row r="20" spans="1:15" ht="30" x14ac:dyDescent="0.25">
      <c r="A20" s="43">
        <v>12</v>
      </c>
      <c r="B20" s="3" t="s">
        <v>18</v>
      </c>
      <c r="C20" s="44">
        <v>764</v>
      </c>
      <c r="D20" s="30">
        <v>1479050.67</v>
      </c>
      <c r="E20" s="21"/>
      <c r="F20" s="4">
        <v>1918213.88</v>
      </c>
      <c r="G20" s="21"/>
      <c r="H20" s="4">
        <f t="shared" si="4"/>
        <v>439163.20999999996</v>
      </c>
      <c r="I20" s="31">
        <f t="shared" si="5"/>
        <v>0</v>
      </c>
      <c r="J20" s="30">
        <v>5</v>
      </c>
      <c r="K20" s="21">
        <v>0</v>
      </c>
      <c r="L20" s="4">
        <v>306889.06</v>
      </c>
      <c r="M20" s="21">
        <v>0</v>
      </c>
      <c r="N20" s="4">
        <f t="shared" si="2"/>
        <v>306884.06</v>
      </c>
      <c r="O20" s="31">
        <f t="shared" si="3"/>
        <v>0</v>
      </c>
    </row>
    <row r="21" spans="1:15" ht="30" x14ac:dyDescent="0.25">
      <c r="A21" s="43">
        <v>13</v>
      </c>
      <c r="B21" s="3" t="s">
        <v>19</v>
      </c>
      <c r="C21" s="44">
        <v>766</v>
      </c>
      <c r="D21" s="30">
        <v>15.95</v>
      </c>
      <c r="E21" s="21"/>
      <c r="F21" s="4">
        <v>2.0699999999999998</v>
      </c>
      <c r="G21" s="21"/>
      <c r="H21" s="4">
        <f t="shared" si="4"/>
        <v>-13.879999999999999</v>
      </c>
      <c r="I21" s="31">
        <f t="shared" si="5"/>
        <v>0</v>
      </c>
      <c r="J21" s="30">
        <v>0</v>
      </c>
      <c r="K21" s="21">
        <v>0</v>
      </c>
      <c r="L21" s="4">
        <v>0</v>
      </c>
      <c r="M21" s="21">
        <v>0</v>
      </c>
      <c r="N21" s="4">
        <f t="shared" si="2"/>
        <v>0</v>
      </c>
      <c r="O21" s="31">
        <f t="shared" si="3"/>
        <v>0</v>
      </c>
    </row>
    <row r="22" spans="1:15" ht="15.75" x14ac:dyDescent="0.25">
      <c r="A22" s="43">
        <v>14</v>
      </c>
      <c r="B22" s="3" t="s">
        <v>20</v>
      </c>
      <c r="C22" s="44">
        <v>767</v>
      </c>
      <c r="D22" s="30">
        <v>0</v>
      </c>
      <c r="E22" s="21"/>
      <c r="F22" s="4">
        <v>79.23</v>
      </c>
      <c r="G22" s="21"/>
      <c r="H22" s="4">
        <f t="shared" si="4"/>
        <v>79.23</v>
      </c>
      <c r="I22" s="31">
        <f t="shared" si="5"/>
        <v>0</v>
      </c>
      <c r="J22" s="30">
        <v>21.28</v>
      </c>
      <c r="K22" s="21">
        <v>0</v>
      </c>
      <c r="L22" s="4">
        <v>0</v>
      </c>
      <c r="M22" s="21">
        <v>0</v>
      </c>
      <c r="N22" s="4">
        <f t="shared" si="2"/>
        <v>-21.28</v>
      </c>
      <c r="O22" s="31">
        <f t="shared" si="3"/>
        <v>0</v>
      </c>
    </row>
    <row r="23" spans="1:15" ht="30" x14ac:dyDescent="0.25">
      <c r="A23" s="43">
        <v>15</v>
      </c>
      <c r="B23" s="3" t="s">
        <v>21</v>
      </c>
      <c r="C23" s="44">
        <v>768</v>
      </c>
      <c r="D23" s="30">
        <v>1843412.2</v>
      </c>
      <c r="E23" s="21"/>
      <c r="F23" s="4">
        <v>1566134.07</v>
      </c>
      <c r="G23" s="21"/>
      <c r="H23" s="4">
        <f t="shared" si="4"/>
        <v>-277278.12999999989</v>
      </c>
      <c r="I23" s="31">
        <f t="shared" si="5"/>
        <v>0</v>
      </c>
      <c r="J23" s="30">
        <v>13194.75</v>
      </c>
      <c r="K23" s="21">
        <v>0</v>
      </c>
      <c r="L23" s="4">
        <v>5892.86</v>
      </c>
      <c r="M23" s="21">
        <v>0</v>
      </c>
      <c r="N23" s="4">
        <f t="shared" si="2"/>
        <v>-7301.89</v>
      </c>
      <c r="O23" s="31">
        <f t="shared" si="3"/>
        <v>0</v>
      </c>
    </row>
    <row r="24" spans="1:15" ht="60" x14ac:dyDescent="0.25">
      <c r="A24" s="43">
        <v>16</v>
      </c>
      <c r="B24" s="3" t="s">
        <v>22</v>
      </c>
      <c r="C24" s="44">
        <v>769</v>
      </c>
      <c r="D24" s="30">
        <v>142487.69</v>
      </c>
      <c r="E24" s="21"/>
      <c r="F24" s="4">
        <v>622141.71</v>
      </c>
      <c r="G24" s="21"/>
      <c r="H24" s="4">
        <f t="shared" si="4"/>
        <v>479654.01999999996</v>
      </c>
      <c r="I24" s="31">
        <f t="shared" si="5"/>
        <v>0</v>
      </c>
      <c r="J24" s="30">
        <v>0.26</v>
      </c>
      <c r="K24" s="21">
        <v>0</v>
      </c>
      <c r="L24" s="4">
        <v>130.27000000000001</v>
      </c>
      <c r="M24" s="21">
        <v>0</v>
      </c>
      <c r="N24" s="4">
        <f t="shared" si="2"/>
        <v>130.01000000000002</v>
      </c>
      <c r="O24" s="31">
        <f t="shared" si="3"/>
        <v>0</v>
      </c>
    </row>
    <row r="25" spans="1:15" ht="15.75" x14ac:dyDescent="0.25">
      <c r="A25" s="43">
        <v>17</v>
      </c>
      <c r="B25" s="3" t="s">
        <v>23</v>
      </c>
      <c r="C25" s="44">
        <v>770</v>
      </c>
      <c r="D25" s="30">
        <v>1612.68</v>
      </c>
      <c r="E25" s="21">
        <v>200.75</v>
      </c>
      <c r="F25" s="4">
        <v>1151.1300000000001</v>
      </c>
      <c r="G25" s="21">
        <v>1087.9000000000001</v>
      </c>
      <c r="H25" s="4">
        <f t="shared" si="4"/>
        <v>-461.54999999999995</v>
      </c>
      <c r="I25" s="31">
        <f t="shared" si="5"/>
        <v>887.15000000000009</v>
      </c>
      <c r="J25" s="30">
        <v>42.04</v>
      </c>
      <c r="K25" s="21">
        <v>0</v>
      </c>
      <c r="L25" s="4">
        <v>41.68</v>
      </c>
      <c r="M25" s="21">
        <v>0</v>
      </c>
      <c r="N25" s="4">
        <f t="shared" si="2"/>
        <v>-0.35999999999999943</v>
      </c>
      <c r="O25" s="31">
        <f t="shared" si="3"/>
        <v>0</v>
      </c>
    </row>
    <row r="26" spans="1:15" ht="30" x14ac:dyDescent="0.25">
      <c r="A26" s="43">
        <v>18</v>
      </c>
      <c r="B26" s="3" t="s">
        <v>24</v>
      </c>
      <c r="C26" s="44">
        <v>771</v>
      </c>
      <c r="D26" s="30">
        <v>13.57</v>
      </c>
      <c r="E26" s="21"/>
      <c r="F26" s="4">
        <v>6252.32</v>
      </c>
      <c r="G26" s="21"/>
      <c r="H26" s="4">
        <f t="shared" si="4"/>
        <v>6238.75</v>
      </c>
      <c r="I26" s="31">
        <f t="shared" si="5"/>
        <v>0</v>
      </c>
      <c r="J26" s="30">
        <v>0.89</v>
      </c>
      <c r="K26" s="21">
        <v>0</v>
      </c>
      <c r="L26" s="4">
        <v>0</v>
      </c>
      <c r="M26" s="21">
        <v>0</v>
      </c>
      <c r="N26" s="4">
        <f t="shared" si="2"/>
        <v>-0.89</v>
      </c>
      <c r="O26" s="31">
        <f t="shared" si="3"/>
        <v>0</v>
      </c>
    </row>
    <row r="27" spans="1:15" ht="45" x14ac:dyDescent="0.25">
      <c r="A27" s="43">
        <v>19</v>
      </c>
      <c r="B27" s="3" t="s">
        <v>25</v>
      </c>
      <c r="C27" s="44">
        <v>772</v>
      </c>
      <c r="D27" s="30">
        <v>109.05</v>
      </c>
      <c r="E27" s="21"/>
      <c r="F27" s="4">
        <v>22.09</v>
      </c>
      <c r="G27" s="21"/>
      <c r="H27" s="4">
        <f t="shared" si="4"/>
        <v>-86.96</v>
      </c>
      <c r="I27" s="31">
        <f t="shared" si="5"/>
        <v>0</v>
      </c>
      <c r="J27" s="30">
        <v>0</v>
      </c>
      <c r="K27" s="21">
        <v>0</v>
      </c>
      <c r="L27" s="4">
        <v>0</v>
      </c>
      <c r="M27" s="21">
        <v>0</v>
      </c>
      <c r="N27" s="4">
        <f t="shared" si="2"/>
        <v>0</v>
      </c>
      <c r="O27" s="31">
        <f t="shared" si="3"/>
        <v>0</v>
      </c>
    </row>
    <row r="28" spans="1:15" ht="30" x14ac:dyDescent="0.25">
      <c r="A28" s="43">
        <v>20</v>
      </c>
      <c r="B28" s="3" t="s">
        <v>26</v>
      </c>
      <c r="C28" s="44">
        <v>774</v>
      </c>
      <c r="D28" s="30">
        <v>374757.8</v>
      </c>
      <c r="E28" s="21"/>
      <c r="F28" s="4">
        <v>481544.4</v>
      </c>
      <c r="G28" s="21"/>
      <c r="H28" s="4">
        <f t="shared" si="4"/>
        <v>106786.60000000003</v>
      </c>
      <c r="I28" s="31">
        <f t="shared" si="5"/>
        <v>0</v>
      </c>
      <c r="J28" s="30">
        <v>0</v>
      </c>
      <c r="K28" s="21">
        <v>0</v>
      </c>
      <c r="L28" s="4">
        <v>0</v>
      </c>
      <c r="M28" s="21">
        <v>0</v>
      </c>
      <c r="N28" s="4">
        <f t="shared" si="2"/>
        <v>0</v>
      </c>
      <c r="O28" s="31">
        <f t="shared" si="3"/>
        <v>0</v>
      </c>
    </row>
    <row r="29" spans="1:15" ht="30" x14ac:dyDescent="0.25">
      <c r="A29" s="43">
        <v>21</v>
      </c>
      <c r="B29" s="3" t="s">
        <v>27</v>
      </c>
      <c r="C29" s="44">
        <v>775</v>
      </c>
      <c r="D29" s="30">
        <v>7647625.0199999996</v>
      </c>
      <c r="E29" s="21"/>
      <c r="F29" s="4">
        <v>12156783.16</v>
      </c>
      <c r="G29" s="21"/>
      <c r="H29" s="4">
        <f t="shared" si="4"/>
        <v>4509158.1400000006</v>
      </c>
      <c r="I29" s="31">
        <f t="shared" si="5"/>
        <v>0</v>
      </c>
      <c r="J29" s="30">
        <v>2754924.92</v>
      </c>
      <c r="K29" s="21">
        <v>0</v>
      </c>
      <c r="L29" s="4">
        <v>1306861.21</v>
      </c>
      <c r="M29" s="21">
        <v>0</v>
      </c>
      <c r="N29" s="4">
        <f t="shared" si="2"/>
        <v>-1448063.71</v>
      </c>
      <c r="O29" s="31">
        <f t="shared" si="3"/>
        <v>0</v>
      </c>
    </row>
    <row r="30" spans="1:15" ht="30" x14ac:dyDescent="0.25">
      <c r="A30" s="43">
        <v>22</v>
      </c>
      <c r="B30" s="3" t="s">
        <v>28</v>
      </c>
      <c r="C30" s="44">
        <v>776</v>
      </c>
      <c r="D30" s="30">
        <v>3.38</v>
      </c>
      <c r="E30" s="21"/>
      <c r="F30" s="4">
        <v>0</v>
      </c>
      <c r="G30" s="21"/>
      <c r="H30" s="4">
        <f t="shared" si="4"/>
        <v>-3.38</v>
      </c>
      <c r="I30" s="31">
        <f t="shared" si="5"/>
        <v>0</v>
      </c>
      <c r="J30" s="30">
        <v>0</v>
      </c>
      <c r="K30" s="21">
        <v>0</v>
      </c>
      <c r="L30" s="4">
        <v>0</v>
      </c>
      <c r="M30" s="21">
        <v>0</v>
      </c>
      <c r="N30" s="4">
        <f t="shared" si="2"/>
        <v>0</v>
      </c>
      <c r="O30" s="31">
        <f t="shared" si="3"/>
        <v>0</v>
      </c>
    </row>
    <row r="31" spans="1:15" ht="30" x14ac:dyDescent="0.25">
      <c r="A31" s="43">
        <v>23</v>
      </c>
      <c r="B31" s="3" t="s">
        <v>29</v>
      </c>
      <c r="C31" s="44">
        <v>778</v>
      </c>
      <c r="D31" s="30">
        <v>50.41</v>
      </c>
      <c r="E31" s="21"/>
      <c r="F31" s="4">
        <v>48.08</v>
      </c>
      <c r="G31" s="21"/>
      <c r="H31" s="4">
        <f t="shared" si="4"/>
        <v>-2.3299999999999983</v>
      </c>
      <c r="I31" s="31">
        <f t="shared" si="5"/>
        <v>0</v>
      </c>
      <c r="J31" s="30">
        <v>0</v>
      </c>
      <c r="K31" s="21">
        <v>0</v>
      </c>
      <c r="L31" s="4">
        <v>0</v>
      </c>
      <c r="M31" s="21">
        <v>0</v>
      </c>
      <c r="N31" s="4">
        <f t="shared" si="2"/>
        <v>0</v>
      </c>
      <c r="O31" s="31">
        <f t="shared" si="3"/>
        <v>0</v>
      </c>
    </row>
    <row r="32" spans="1:15" ht="30" x14ac:dyDescent="0.25">
      <c r="A32" s="43">
        <v>24</v>
      </c>
      <c r="B32" s="3" t="s">
        <v>30</v>
      </c>
      <c r="C32" s="44">
        <v>779</v>
      </c>
      <c r="D32" s="30">
        <v>4305128.17</v>
      </c>
      <c r="E32" s="21"/>
      <c r="F32" s="4">
        <v>4651985.99</v>
      </c>
      <c r="G32" s="21"/>
      <c r="H32" s="4">
        <f t="shared" si="4"/>
        <v>346857.8200000003</v>
      </c>
      <c r="I32" s="31">
        <f t="shared" si="5"/>
        <v>0</v>
      </c>
      <c r="J32" s="30">
        <v>16549.650000000001</v>
      </c>
      <c r="K32" s="21">
        <v>0</v>
      </c>
      <c r="L32" s="4">
        <v>7909.62</v>
      </c>
      <c r="M32" s="21">
        <v>0</v>
      </c>
      <c r="N32" s="4">
        <f t="shared" si="2"/>
        <v>-8640.0300000000025</v>
      </c>
      <c r="O32" s="31">
        <f t="shared" si="3"/>
        <v>0</v>
      </c>
    </row>
    <row r="33" spans="1:15" ht="15.75" x14ac:dyDescent="0.25">
      <c r="A33" s="43">
        <v>25</v>
      </c>
      <c r="B33" s="3" t="s">
        <v>31</v>
      </c>
      <c r="C33" s="44">
        <v>780</v>
      </c>
      <c r="D33" s="30">
        <v>0</v>
      </c>
      <c r="E33" s="21"/>
      <c r="F33" s="4">
        <v>118461.16</v>
      </c>
      <c r="G33" s="21"/>
      <c r="H33" s="4">
        <f t="shared" si="4"/>
        <v>118461.16</v>
      </c>
      <c r="I33" s="31">
        <f t="shared" si="5"/>
        <v>0</v>
      </c>
      <c r="J33" s="30">
        <v>0</v>
      </c>
      <c r="K33" s="21">
        <v>0</v>
      </c>
      <c r="L33" s="4">
        <v>0</v>
      </c>
      <c r="M33" s="21">
        <v>0</v>
      </c>
      <c r="N33" s="4">
        <f t="shared" si="2"/>
        <v>0</v>
      </c>
      <c r="O33" s="31">
        <f t="shared" si="3"/>
        <v>0</v>
      </c>
    </row>
    <row r="34" spans="1:15" ht="15.75" x14ac:dyDescent="0.25">
      <c r="A34" s="43">
        <v>26</v>
      </c>
      <c r="B34" s="3" t="s">
        <v>32</v>
      </c>
      <c r="C34" s="44">
        <v>783</v>
      </c>
      <c r="D34" s="30">
        <v>0</v>
      </c>
      <c r="E34" s="21"/>
      <c r="F34" s="4">
        <v>0</v>
      </c>
      <c r="G34" s="21"/>
      <c r="H34" s="4">
        <f t="shared" si="4"/>
        <v>0</v>
      </c>
      <c r="I34" s="31">
        <f t="shared" si="5"/>
        <v>0</v>
      </c>
      <c r="J34" s="30">
        <v>0</v>
      </c>
      <c r="K34" s="21">
        <v>0</v>
      </c>
      <c r="L34" s="4">
        <v>0</v>
      </c>
      <c r="M34" s="21">
        <v>0</v>
      </c>
      <c r="N34" s="4">
        <f t="shared" si="2"/>
        <v>0</v>
      </c>
      <c r="O34" s="31">
        <f t="shared" si="3"/>
        <v>0</v>
      </c>
    </row>
    <row r="35" spans="1:15" ht="30" x14ac:dyDescent="0.25">
      <c r="A35" s="43">
        <v>27</v>
      </c>
      <c r="B35" s="3" t="s">
        <v>33</v>
      </c>
      <c r="C35" s="44">
        <v>784</v>
      </c>
      <c r="D35" s="30">
        <v>10700271.939999999</v>
      </c>
      <c r="E35" s="21"/>
      <c r="F35" s="4">
        <v>1349828.71</v>
      </c>
      <c r="G35" s="21"/>
      <c r="H35" s="4">
        <f t="shared" si="4"/>
        <v>-9350443.2300000004</v>
      </c>
      <c r="I35" s="31">
        <f t="shared" si="5"/>
        <v>0</v>
      </c>
      <c r="J35" s="30">
        <v>1.91</v>
      </c>
      <c r="K35" s="21">
        <v>0</v>
      </c>
      <c r="L35" s="4">
        <v>1033.22</v>
      </c>
      <c r="M35" s="21">
        <v>0</v>
      </c>
      <c r="N35" s="4">
        <f t="shared" si="2"/>
        <v>1031.31</v>
      </c>
      <c r="O35" s="31">
        <f t="shared" si="3"/>
        <v>0</v>
      </c>
    </row>
    <row r="36" spans="1:15" ht="75" x14ac:dyDescent="0.25">
      <c r="A36" s="43">
        <v>28</v>
      </c>
      <c r="B36" s="3" t="s">
        <v>34</v>
      </c>
      <c r="C36" s="44">
        <v>785</v>
      </c>
      <c r="D36" s="30">
        <v>107290.24000000001</v>
      </c>
      <c r="E36" s="21"/>
      <c r="F36" s="4">
        <v>220826.2</v>
      </c>
      <c r="G36" s="21"/>
      <c r="H36" s="4">
        <f t="shared" ref="H36:H52" si="6">F36-D36</f>
        <v>113535.96</v>
      </c>
      <c r="I36" s="31"/>
      <c r="J36" s="30">
        <v>3069.59</v>
      </c>
      <c r="K36" s="21">
        <v>0</v>
      </c>
      <c r="L36" s="4">
        <v>156.65</v>
      </c>
      <c r="M36" s="21">
        <v>0</v>
      </c>
      <c r="N36" s="4">
        <f t="shared" si="2"/>
        <v>-2912.94</v>
      </c>
      <c r="O36" s="31">
        <f t="shared" si="3"/>
        <v>0</v>
      </c>
    </row>
    <row r="37" spans="1:15" ht="30" x14ac:dyDescent="0.25">
      <c r="A37" s="43">
        <v>29</v>
      </c>
      <c r="B37" s="3" t="s">
        <v>35</v>
      </c>
      <c r="C37" s="44">
        <v>786</v>
      </c>
      <c r="D37" s="30">
        <v>0</v>
      </c>
      <c r="E37" s="21"/>
      <c r="F37" s="4">
        <v>0</v>
      </c>
      <c r="G37" s="21"/>
      <c r="H37" s="4">
        <f t="shared" si="6"/>
        <v>0</v>
      </c>
      <c r="I37" s="31"/>
      <c r="J37" s="30">
        <v>0</v>
      </c>
      <c r="K37" s="21">
        <v>0</v>
      </c>
      <c r="L37" s="4">
        <v>0</v>
      </c>
      <c r="M37" s="21">
        <v>0</v>
      </c>
      <c r="N37" s="4">
        <f t="shared" si="2"/>
        <v>0</v>
      </c>
      <c r="O37" s="31">
        <f t="shared" si="3"/>
        <v>0</v>
      </c>
    </row>
    <row r="38" spans="1:15" ht="30" x14ac:dyDescent="0.25">
      <c r="A38" s="43">
        <v>30</v>
      </c>
      <c r="B38" s="15" t="s">
        <v>50</v>
      </c>
      <c r="C38" s="44">
        <v>787</v>
      </c>
      <c r="D38" s="30">
        <v>0</v>
      </c>
      <c r="E38" s="21"/>
      <c r="F38" s="4">
        <v>262.86</v>
      </c>
      <c r="G38" s="21"/>
      <c r="H38" s="4">
        <f t="shared" si="6"/>
        <v>262.86</v>
      </c>
      <c r="I38" s="31"/>
      <c r="J38" s="30">
        <v>0</v>
      </c>
      <c r="K38" s="21">
        <v>0</v>
      </c>
      <c r="L38" s="4">
        <v>0</v>
      </c>
      <c r="M38" s="21">
        <v>0</v>
      </c>
      <c r="N38" s="4">
        <f t="shared" si="2"/>
        <v>0</v>
      </c>
      <c r="O38" s="31">
        <f t="shared" si="3"/>
        <v>0</v>
      </c>
    </row>
    <row r="39" spans="1:15" ht="30" x14ac:dyDescent="0.25">
      <c r="A39" s="43">
        <v>31</v>
      </c>
      <c r="B39" s="3" t="s">
        <v>36</v>
      </c>
      <c r="C39" s="44">
        <v>789</v>
      </c>
      <c r="D39" s="30">
        <v>79236.73</v>
      </c>
      <c r="E39" s="21"/>
      <c r="F39" s="4">
        <v>94345.82</v>
      </c>
      <c r="G39" s="21"/>
      <c r="H39" s="4">
        <f t="shared" si="6"/>
        <v>15109.090000000011</v>
      </c>
      <c r="I39" s="31"/>
      <c r="J39" s="30">
        <v>0</v>
      </c>
      <c r="K39" s="21">
        <v>0</v>
      </c>
      <c r="L39" s="4">
        <v>34.35</v>
      </c>
      <c r="M39" s="21">
        <v>0</v>
      </c>
      <c r="N39" s="4">
        <f t="shared" si="2"/>
        <v>34.35</v>
      </c>
      <c r="O39" s="31">
        <f t="shared" si="3"/>
        <v>0</v>
      </c>
    </row>
    <row r="40" spans="1:15" ht="30" x14ac:dyDescent="0.25">
      <c r="A40" s="43">
        <v>32</v>
      </c>
      <c r="B40" s="3" t="s">
        <v>37</v>
      </c>
      <c r="C40" s="44">
        <v>790</v>
      </c>
      <c r="D40" s="30">
        <v>586324.16</v>
      </c>
      <c r="E40" s="21"/>
      <c r="F40" s="4">
        <v>68356.67</v>
      </c>
      <c r="G40" s="21"/>
      <c r="H40" s="4">
        <f t="shared" si="6"/>
        <v>-517967.49000000005</v>
      </c>
      <c r="I40" s="31"/>
      <c r="J40" s="30">
        <v>0</v>
      </c>
      <c r="K40" s="21">
        <v>0</v>
      </c>
      <c r="L40" s="4">
        <v>0</v>
      </c>
      <c r="M40" s="21">
        <v>0</v>
      </c>
      <c r="N40" s="4">
        <f t="shared" si="2"/>
        <v>0</v>
      </c>
      <c r="O40" s="31">
        <f t="shared" si="3"/>
        <v>0</v>
      </c>
    </row>
    <row r="41" spans="1:15" ht="30" x14ac:dyDescent="0.25">
      <c r="A41" s="43">
        <v>33</v>
      </c>
      <c r="B41" s="3" t="s">
        <v>38</v>
      </c>
      <c r="C41" s="44">
        <v>793</v>
      </c>
      <c r="D41" s="30">
        <v>0</v>
      </c>
      <c r="E41" s="21"/>
      <c r="F41" s="4">
        <v>0</v>
      </c>
      <c r="G41" s="21"/>
      <c r="H41" s="4">
        <f t="shared" si="6"/>
        <v>0</v>
      </c>
      <c r="I41" s="31"/>
      <c r="J41" s="30">
        <v>0</v>
      </c>
      <c r="K41" s="21">
        <v>0</v>
      </c>
      <c r="L41" s="4">
        <v>0</v>
      </c>
      <c r="M41" s="21">
        <v>0</v>
      </c>
      <c r="N41" s="4">
        <f t="shared" si="2"/>
        <v>0</v>
      </c>
      <c r="O41" s="31">
        <f t="shared" si="3"/>
        <v>0</v>
      </c>
    </row>
    <row r="42" spans="1:15" ht="30" x14ac:dyDescent="0.25">
      <c r="A42" s="43">
        <v>34</v>
      </c>
      <c r="B42" s="3" t="s">
        <v>39</v>
      </c>
      <c r="C42" s="44">
        <v>795</v>
      </c>
      <c r="D42" s="30">
        <v>126.18</v>
      </c>
      <c r="E42" s="21"/>
      <c r="F42" s="4">
        <v>184.83</v>
      </c>
      <c r="G42" s="21"/>
      <c r="H42" s="4">
        <f t="shared" si="6"/>
        <v>58.650000000000006</v>
      </c>
      <c r="I42" s="31"/>
      <c r="J42" s="30">
        <v>0</v>
      </c>
      <c r="K42" s="21">
        <v>0</v>
      </c>
      <c r="L42" s="4">
        <v>0</v>
      </c>
      <c r="M42" s="21"/>
      <c r="N42" s="4">
        <f t="shared" si="2"/>
        <v>0</v>
      </c>
      <c r="O42" s="31">
        <f t="shared" si="3"/>
        <v>0</v>
      </c>
    </row>
    <row r="43" spans="1:15" ht="30" x14ac:dyDescent="0.25">
      <c r="A43" s="43">
        <v>35</v>
      </c>
      <c r="B43" s="3" t="s">
        <v>40</v>
      </c>
      <c r="C43" s="44">
        <v>796</v>
      </c>
      <c r="D43" s="30">
        <v>28.99</v>
      </c>
      <c r="E43" s="21"/>
      <c r="F43" s="4">
        <v>0</v>
      </c>
      <c r="G43" s="21"/>
      <c r="H43" s="4">
        <f t="shared" si="6"/>
        <v>-28.99</v>
      </c>
      <c r="I43" s="31"/>
      <c r="J43" s="30">
        <v>0</v>
      </c>
      <c r="K43" s="21">
        <v>0</v>
      </c>
      <c r="L43" s="4">
        <v>0</v>
      </c>
      <c r="M43" s="21">
        <v>0</v>
      </c>
      <c r="N43" s="4">
        <f t="shared" si="2"/>
        <v>0</v>
      </c>
      <c r="O43" s="31">
        <f t="shared" si="3"/>
        <v>0</v>
      </c>
    </row>
    <row r="44" spans="1:15" ht="60" x14ac:dyDescent="0.25">
      <c r="A44" s="43">
        <v>36</v>
      </c>
      <c r="B44" s="3" t="s">
        <v>41</v>
      </c>
      <c r="C44" s="44">
        <v>797</v>
      </c>
      <c r="D44" s="30">
        <v>0</v>
      </c>
      <c r="E44" s="21"/>
      <c r="F44" s="4">
        <v>0</v>
      </c>
      <c r="G44" s="21"/>
      <c r="H44" s="4">
        <f t="shared" si="6"/>
        <v>0</v>
      </c>
      <c r="I44" s="31"/>
      <c r="J44" s="30">
        <v>0</v>
      </c>
      <c r="K44" s="21">
        <v>0</v>
      </c>
      <c r="L44" s="4">
        <v>0</v>
      </c>
      <c r="M44" s="21">
        <v>0</v>
      </c>
      <c r="N44" s="4">
        <f t="shared" si="2"/>
        <v>0</v>
      </c>
      <c r="O44" s="31">
        <f t="shared" si="3"/>
        <v>0</v>
      </c>
    </row>
    <row r="45" spans="1:15" ht="30" x14ac:dyDescent="0.25">
      <c r="A45" s="43">
        <v>37</v>
      </c>
      <c r="B45" s="3" t="s">
        <v>42</v>
      </c>
      <c r="C45" s="44">
        <v>798</v>
      </c>
      <c r="D45" s="30">
        <v>0</v>
      </c>
      <c r="E45" s="21"/>
      <c r="F45" s="4">
        <v>113.93</v>
      </c>
      <c r="G45" s="21"/>
      <c r="H45" s="4">
        <f t="shared" si="6"/>
        <v>113.93</v>
      </c>
      <c r="I45" s="31"/>
      <c r="J45" s="30">
        <v>0</v>
      </c>
      <c r="K45" s="21">
        <v>0</v>
      </c>
      <c r="L45" s="4">
        <v>0</v>
      </c>
      <c r="M45" s="21">
        <v>0</v>
      </c>
      <c r="N45" s="4">
        <f t="shared" si="2"/>
        <v>0</v>
      </c>
      <c r="O45" s="31">
        <f t="shared" si="3"/>
        <v>0</v>
      </c>
    </row>
    <row r="46" spans="1:15" ht="30" x14ac:dyDescent="0.25">
      <c r="A46" s="43">
        <v>38</v>
      </c>
      <c r="B46" s="3" t="s">
        <v>43</v>
      </c>
      <c r="C46" s="44">
        <v>799</v>
      </c>
      <c r="D46" s="30">
        <v>26028.61</v>
      </c>
      <c r="E46" s="21"/>
      <c r="F46" s="4">
        <v>6073.19</v>
      </c>
      <c r="G46" s="21"/>
      <c r="H46" s="4">
        <f t="shared" si="6"/>
        <v>-19955.420000000002</v>
      </c>
      <c r="I46" s="31"/>
      <c r="J46" s="30">
        <v>0</v>
      </c>
      <c r="K46" s="21">
        <v>0</v>
      </c>
      <c r="L46" s="4">
        <v>0</v>
      </c>
      <c r="M46" s="21">
        <v>0</v>
      </c>
      <c r="N46" s="4">
        <f t="shared" si="2"/>
        <v>0</v>
      </c>
      <c r="O46" s="31">
        <f t="shared" si="3"/>
        <v>0</v>
      </c>
    </row>
    <row r="47" spans="1:15" ht="30" x14ac:dyDescent="0.25">
      <c r="A47" s="43">
        <v>39</v>
      </c>
      <c r="B47" s="3" t="s">
        <v>44</v>
      </c>
      <c r="C47" s="44">
        <v>805</v>
      </c>
      <c r="D47" s="30">
        <v>0</v>
      </c>
      <c r="E47" s="21"/>
      <c r="F47" s="4">
        <v>50</v>
      </c>
      <c r="G47" s="21"/>
      <c r="H47" s="4">
        <f t="shared" si="6"/>
        <v>50</v>
      </c>
      <c r="I47" s="31"/>
      <c r="J47" s="30">
        <v>0</v>
      </c>
      <c r="K47" s="21">
        <v>0</v>
      </c>
      <c r="L47" s="4">
        <v>0</v>
      </c>
      <c r="M47" s="21">
        <v>0</v>
      </c>
      <c r="N47" s="4">
        <f t="shared" si="2"/>
        <v>0</v>
      </c>
      <c r="O47" s="31">
        <f t="shared" si="3"/>
        <v>0</v>
      </c>
    </row>
    <row r="48" spans="1:15" ht="30" x14ac:dyDescent="0.25">
      <c r="A48" s="43">
        <v>40</v>
      </c>
      <c r="B48" s="3" t="s">
        <v>45</v>
      </c>
      <c r="C48" s="44">
        <v>806</v>
      </c>
      <c r="D48" s="30">
        <v>834010.59</v>
      </c>
      <c r="E48" s="21"/>
      <c r="F48" s="4">
        <v>469684.49</v>
      </c>
      <c r="G48" s="21"/>
      <c r="H48" s="4">
        <f t="shared" si="6"/>
        <v>-364326.1</v>
      </c>
      <c r="I48" s="31"/>
      <c r="J48" s="30">
        <v>2.02</v>
      </c>
      <c r="K48" s="21">
        <v>0</v>
      </c>
      <c r="L48" s="4">
        <v>2.02</v>
      </c>
      <c r="M48" s="21">
        <v>0</v>
      </c>
      <c r="N48" s="4">
        <f t="shared" si="2"/>
        <v>0</v>
      </c>
      <c r="O48" s="31">
        <f t="shared" si="3"/>
        <v>0</v>
      </c>
    </row>
    <row r="49" spans="1:15" ht="30" x14ac:dyDescent="0.25">
      <c r="A49" s="43">
        <v>41</v>
      </c>
      <c r="B49" s="3" t="s">
        <v>46</v>
      </c>
      <c r="C49" s="44">
        <v>807</v>
      </c>
      <c r="D49" s="30">
        <v>11426740.49</v>
      </c>
      <c r="E49" s="21">
        <v>328355.39</v>
      </c>
      <c r="F49" s="4">
        <v>17001232.960000001</v>
      </c>
      <c r="G49" s="21">
        <v>442541.5</v>
      </c>
      <c r="H49" s="4">
        <f t="shared" si="6"/>
        <v>5574492.4700000007</v>
      </c>
      <c r="I49" s="31">
        <f>G49-E49</f>
        <v>114186.10999999999</v>
      </c>
      <c r="J49" s="30">
        <v>662.69</v>
      </c>
      <c r="K49" s="21">
        <v>0</v>
      </c>
      <c r="L49" s="4">
        <v>0</v>
      </c>
      <c r="M49" s="21">
        <v>0</v>
      </c>
      <c r="N49" s="4">
        <f t="shared" si="2"/>
        <v>-662.69</v>
      </c>
      <c r="O49" s="31">
        <f t="shared" si="3"/>
        <v>0</v>
      </c>
    </row>
    <row r="50" spans="1:15" ht="30" x14ac:dyDescent="0.25">
      <c r="A50" s="43">
        <v>42</v>
      </c>
      <c r="B50" s="3" t="s">
        <v>47</v>
      </c>
      <c r="C50" s="44">
        <v>808</v>
      </c>
      <c r="D50" s="30">
        <v>611.17999999999995</v>
      </c>
      <c r="E50" s="21"/>
      <c r="F50" s="4">
        <v>708666.93</v>
      </c>
      <c r="G50" s="21"/>
      <c r="H50" s="4">
        <f t="shared" si="6"/>
        <v>708055.75</v>
      </c>
      <c r="I50" s="31"/>
      <c r="J50" s="30">
        <v>30</v>
      </c>
      <c r="K50" s="21">
        <v>0</v>
      </c>
      <c r="L50" s="4">
        <v>130</v>
      </c>
      <c r="M50" s="21">
        <v>0</v>
      </c>
      <c r="N50" s="4">
        <f t="shared" si="2"/>
        <v>100</v>
      </c>
      <c r="O50" s="31">
        <f t="shared" si="3"/>
        <v>0</v>
      </c>
    </row>
    <row r="51" spans="1:15" ht="60" x14ac:dyDescent="0.25">
      <c r="A51" s="43">
        <v>43</v>
      </c>
      <c r="B51" s="3" t="s">
        <v>48</v>
      </c>
      <c r="C51" s="44">
        <v>809</v>
      </c>
      <c r="D51" s="30">
        <v>11.89</v>
      </c>
      <c r="E51" s="21"/>
      <c r="F51" s="4">
        <v>3393.43</v>
      </c>
      <c r="G51" s="21"/>
      <c r="H51" s="4">
        <f t="shared" si="6"/>
        <v>3381.54</v>
      </c>
      <c r="I51" s="31"/>
      <c r="J51" s="30">
        <v>3.1</v>
      </c>
      <c r="K51" s="21">
        <v>0</v>
      </c>
      <c r="L51" s="4">
        <v>15.4</v>
      </c>
      <c r="M51" s="21">
        <v>0</v>
      </c>
      <c r="N51" s="4">
        <f t="shared" si="2"/>
        <v>12.3</v>
      </c>
      <c r="O51" s="31">
        <f t="shared" si="3"/>
        <v>0</v>
      </c>
    </row>
    <row r="52" spans="1:15" ht="25.5" x14ac:dyDescent="0.25">
      <c r="A52" s="45">
        <v>44</v>
      </c>
      <c r="B52" s="1" t="s">
        <v>56</v>
      </c>
      <c r="C52" s="46">
        <v>810</v>
      </c>
      <c r="D52" s="30">
        <v>3629343.11</v>
      </c>
      <c r="E52" s="21"/>
      <c r="F52" s="4">
        <v>3585371.39</v>
      </c>
      <c r="G52" s="21"/>
      <c r="H52" s="4">
        <f t="shared" si="6"/>
        <v>-43971.719999999739</v>
      </c>
      <c r="I52" s="31"/>
      <c r="J52" s="32">
        <v>1953.21</v>
      </c>
      <c r="K52" s="22">
        <v>0</v>
      </c>
      <c r="L52" s="5">
        <v>582.52</v>
      </c>
      <c r="M52" s="22">
        <v>0</v>
      </c>
      <c r="N52" s="4">
        <f t="shared" si="2"/>
        <v>-1370.69</v>
      </c>
      <c r="O52" s="31">
        <f t="shared" si="3"/>
        <v>0</v>
      </c>
    </row>
    <row r="53" spans="1:15" ht="16.5" thickBot="1" x14ac:dyDescent="0.3">
      <c r="A53" s="47">
        <v>45</v>
      </c>
      <c r="B53" s="48" t="s">
        <v>51</v>
      </c>
      <c r="C53" s="49">
        <v>811</v>
      </c>
      <c r="D53" s="39">
        <v>7.25</v>
      </c>
      <c r="E53" s="40"/>
      <c r="F53" s="36">
        <v>1.98</v>
      </c>
      <c r="G53" s="40"/>
      <c r="H53" s="36">
        <f t="shared" ref="H53" si="7">F53-D53</f>
        <v>-5.27</v>
      </c>
      <c r="I53" s="37"/>
      <c r="J53" s="33">
        <v>0</v>
      </c>
      <c r="K53" s="34">
        <v>0</v>
      </c>
      <c r="L53" s="35">
        <v>0</v>
      </c>
      <c r="M53" s="34">
        <v>0</v>
      </c>
      <c r="N53" s="36">
        <f t="shared" si="2"/>
        <v>0</v>
      </c>
      <c r="O53" s="37">
        <f t="shared" si="3"/>
        <v>0</v>
      </c>
    </row>
  </sheetData>
  <sortState ref="A8:BK52">
    <sortCondition ref="C8:C52"/>
  </sortState>
  <mergeCells count="8">
    <mergeCell ref="A3:O3"/>
    <mergeCell ref="N1:O1"/>
    <mergeCell ref="A5:B5"/>
    <mergeCell ref="J6:O6"/>
    <mergeCell ref="A6:A7"/>
    <mergeCell ref="B6:B7"/>
    <mergeCell ref="C6:C7"/>
    <mergeCell ref="D6:I6"/>
  </mergeCells>
  <pageMargins left="0.23622047244094491" right="0.23622047244094491" top="0.74803149606299213" bottom="0.74803149606299213" header="0.31496062992125984" footer="0.31496062992125984"/>
  <pageSetup paperSize="8" scale="68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zoomScale="70" zoomScaleNormal="70" workbookViewId="0">
      <selection activeCell="T11" sqref="T11"/>
    </sheetView>
  </sheetViews>
  <sheetFormatPr defaultColWidth="6.42578125" defaultRowHeight="15" x14ac:dyDescent="0.25"/>
  <cols>
    <col min="1" max="1" width="4.140625" bestFit="1" customWidth="1"/>
    <col min="2" max="2" width="19.140625" bestFit="1" customWidth="1"/>
    <col min="3" max="3" width="4.28515625" bestFit="1" customWidth="1"/>
    <col min="4" max="4" width="17.42578125" customWidth="1"/>
    <col min="5" max="5" width="15.85546875" customWidth="1"/>
    <col min="6" max="6" width="17" customWidth="1"/>
    <col min="7" max="7" width="15.85546875" customWidth="1"/>
    <col min="8" max="8" width="17.5703125" bestFit="1" customWidth="1"/>
    <col min="9" max="9" width="16.28515625" customWidth="1"/>
    <col min="10" max="10" width="15.5703125" customWidth="1"/>
    <col min="11" max="11" width="17" customWidth="1"/>
    <col min="12" max="12" width="17.42578125" customWidth="1"/>
    <col min="13" max="13" width="14.42578125" customWidth="1"/>
    <col min="14" max="14" width="18.42578125" customWidth="1"/>
    <col min="15" max="15" width="17.28515625" customWidth="1"/>
  </cols>
  <sheetData>
    <row r="1" spans="1:16" ht="15.75" x14ac:dyDescent="0.25">
      <c r="N1" s="136" t="s">
        <v>59</v>
      </c>
      <c r="O1" s="136"/>
    </row>
    <row r="3" spans="1:16" ht="15.75" x14ac:dyDescent="0.25">
      <c r="A3" s="137" t="s">
        <v>60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</row>
    <row r="4" spans="1:16" ht="15.75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</row>
    <row r="5" spans="1:16" ht="15.75" thickBot="1" x14ac:dyDescent="0.3">
      <c r="A5" s="138" t="s">
        <v>1</v>
      </c>
      <c r="B5" s="138"/>
    </row>
    <row r="6" spans="1:16" ht="14.45" customHeight="1" x14ac:dyDescent="0.25">
      <c r="A6" s="139" t="s">
        <v>4</v>
      </c>
      <c r="B6" s="142" t="s">
        <v>0</v>
      </c>
      <c r="C6" s="145" t="s">
        <v>3</v>
      </c>
      <c r="D6" s="148" t="s">
        <v>52</v>
      </c>
      <c r="E6" s="148"/>
      <c r="F6" s="148"/>
      <c r="G6" s="148"/>
      <c r="H6" s="148"/>
      <c r="I6" s="148"/>
      <c r="J6" s="151" t="s">
        <v>68</v>
      </c>
      <c r="K6" s="152"/>
      <c r="L6" s="152"/>
      <c r="M6" s="152"/>
      <c r="N6" s="152"/>
      <c r="O6" s="153"/>
    </row>
    <row r="7" spans="1:16" ht="14.45" customHeight="1" x14ac:dyDescent="0.25">
      <c r="A7" s="140"/>
      <c r="B7" s="143"/>
      <c r="C7" s="146"/>
      <c r="D7" s="149"/>
      <c r="E7" s="149"/>
      <c r="F7" s="149"/>
      <c r="G7" s="149"/>
      <c r="H7" s="149"/>
      <c r="I7" s="149"/>
      <c r="J7" s="154"/>
      <c r="K7" s="155"/>
      <c r="L7" s="155"/>
      <c r="M7" s="155"/>
      <c r="N7" s="155"/>
      <c r="O7" s="156"/>
    </row>
    <row r="8" spans="1:16" ht="6" customHeight="1" x14ac:dyDescent="0.25">
      <c r="A8" s="140"/>
      <c r="B8" s="143"/>
      <c r="C8" s="146"/>
      <c r="D8" s="150"/>
      <c r="E8" s="150"/>
      <c r="F8" s="150"/>
      <c r="G8" s="150"/>
      <c r="H8" s="150"/>
      <c r="I8" s="150"/>
      <c r="J8" s="154"/>
      <c r="K8" s="155"/>
      <c r="L8" s="155"/>
      <c r="M8" s="155"/>
      <c r="N8" s="155"/>
      <c r="O8" s="156"/>
    </row>
    <row r="9" spans="1:16" ht="36" customHeight="1" x14ac:dyDescent="0.25">
      <c r="A9" s="141"/>
      <c r="B9" s="144"/>
      <c r="C9" s="147"/>
      <c r="D9" s="91" t="s">
        <v>2</v>
      </c>
      <c r="E9" s="101" t="s">
        <v>5</v>
      </c>
      <c r="F9" s="51" t="s">
        <v>49</v>
      </c>
      <c r="G9" s="101" t="s">
        <v>5</v>
      </c>
      <c r="H9" s="50" t="s">
        <v>61</v>
      </c>
      <c r="I9" s="102" t="s">
        <v>5</v>
      </c>
      <c r="J9" s="75" t="s">
        <v>2</v>
      </c>
      <c r="K9" s="103" t="s">
        <v>5</v>
      </c>
      <c r="L9" s="73" t="s">
        <v>53</v>
      </c>
      <c r="M9" s="103" t="s">
        <v>5</v>
      </c>
      <c r="N9" s="73" t="s">
        <v>61</v>
      </c>
      <c r="O9" s="104" t="s">
        <v>5</v>
      </c>
      <c r="P9" s="86"/>
    </row>
    <row r="10" spans="1:16" ht="15.75" x14ac:dyDescent="0.25">
      <c r="A10" s="52"/>
      <c r="B10" s="53" t="s">
        <v>6</v>
      </c>
      <c r="C10" s="92"/>
      <c r="D10" s="88">
        <f t="shared" ref="D10:I10" si="0">SUM(D11:D53)</f>
        <v>114682271.57799998</v>
      </c>
      <c r="E10" s="105">
        <f t="shared" si="0"/>
        <v>538105.34100000001</v>
      </c>
      <c r="F10" s="54">
        <f t="shared" si="0"/>
        <v>157542205.44999996</v>
      </c>
      <c r="G10" s="105">
        <f t="shared" si="0"/>
        <v>524094.98300000001</v>
      </c>
      <c r="H10" s="54">
        <f>SUM(H11:H53)</f>
        <v>42859933.871999986</v>
      </c>
      <c r="I10" s="106">
        <f t="shared" si="0"/>
        <v>-14010.357999999971</v>
      </c>
      <c r="J10" s="76">
        <f t="shared" ref="J10:O10" si="1">SUM(J11:J53)</f>
        <v>3084601.3520000004</v>
      </c>
      <c r="K10" s="112">
        <f t="shared" si="1"/>
        <v>0</v>
      </c>
      <c r="L10" s="66">
        <f t="shared" si="1"/>
        <v>1855572.8809999996</v>
      </c>
      <c r="M10" s="112">
        <f t="shared" si="1"/>
        <v>0</v>
      </c>
      <c r="N10" s="66">
        <f>SUM(N11:N53)</f>
        <v>-1229028.4710000001</v>
      </c>
      <c r="O10" s="117">
        <f t="shared" si="1"/>
        <v>0</v>
      </c>
    </row>
    <row r="11" spans="1:16" ht="30" x14ac:dyDescent="0.25">
      <c r="A11" s="55">
        <v>1</v>
      </c>
      <c r="B11" s="56" t="s">
        <v>7</v>
      </c>
      <c r="C11" s="93">
        <v>751</v>
      </c>
      <c r="D11" s="89">
        <v>21165.55</v>
      </c>
      <c r="E11" s="107"/>
      <c r="F11" s="57">
        <v>221527.02</v>
      </c>
      <c r="G11" s="107"/>
      <c r="H11" s="59">
        <f>F11-D11</f>
        <v>200361.47</v>
      </c>
      <c r="I11" s="109">
        <f>G11-E11</f>
        <v>0</v>
      </c>
      <c r="J11" s="77">
        <v>0</v>
      </c>
      <c r="K11" s="113"/>
      <c r="L11" s="68">
        <v>0</v>
      </c>
      <c r="M11" s="113"/>
      <c r="N11" s="67">
        <f t="shared" ref="N11:N53" si="2">L11-J11</f>
        <v>0</v>
      </c>
      <c r="O11" s="118"/>
    </row>
    <row r="12" spans="1:16" ht="45" x14ac:dyDescent="0.25">
      <c r="A12" s="55">
        <v>2</v>
      </c>
      <c r="B12" s="56" t="s">
        <v>8</v>
      </c>
      <c r="C12" s="93">
        <v>752</v>
      </c>
      <c r="D12" s="89">
        <v>11213714.380000001</v>
      </c>
      <c r="E12" s="107"/>
      <c r="F12" s="60">
        <v>10485533.939999999</v>
      </c>
      <c r="G12" s="107"/>
      <c r="H12" s="59">
        <f>F12-D12</f>
        <v>-728180.44000000134</v>
      </c>
      <c r="I12" s="109">
        <f>G12-E12</f>
        <v>0</v>
      </c>
      <c r="J12" s="77">
        <v>19.04</v>
      </c>
      <c r="K12" s="113"/>
      <c r="L12" s="68">
        <v>0</v>
      </c>
      <c r="M12" s="113"/>
      <c r="N12" s="67">
        <f t="shared" si="2"/>
        <v>-19.04</v>
      </c>
      <c r="O12" s="118"/>
    </row>
    <row r="13" spans="1:16" ht="45" x14ac:dyDescent="0.25">
      <c r="A13" s="55">
        <v>3</v>
      </c>
      <c r="B13" s="56" t="s">
        <v>9</v>
      </c>
      <c r="C13" s="93">
        <v>753</v>
      </c>
      <c r="D13" s="90">
        <v>853.97</v>
      </c>
      <c r="E13" s="107"/>
      <c r="F13" s="58">
        <v>679.13499999999999</v>
      </c>
      <c r="G13" s="107"/>
      <c r="H13" s="59">
        <f t="shared" ref="H13:I35" si="3">F13-D13</f>
        <v>-174.83500000000004</v>
      </c>
      <c r="I13" s="109">
        <f t="shared" si="3"/>
        <v>0</v>
      </c>
      <c r="J13" s="77">
        <v>37.24</v>
      </c>
      <c r="K13" s="113"/>
      <c r="L13" s="68">
        <v>121.24</v>
      </c>
      <c r="M13" s="113"/>
      <c r="N13" s="67">
        <f t="shared" si="2"/>
        <v>84</v>
      </c>
      <c r="O13" s="118"/>
    </row>
    <row r="14" spans="1:16" ht="75" x14ac:dyDescent="0.25">
      <c r="A14" s="55">
        <v>4</v>
      </c>
      <c r="B14" s="56" t="s">
        <v>10</v>
      </c>
      <c r="C14" s="93">
        <v>754</v>
      </c>
      <c r="D14" s="90">
        <v>16321879.75</v>
      </c>
      <c r="E14" s="107"/>
      <c r="F14" s="58">
        <v>25847946.079999998</v>
      </c>
      <c r="G14" s="107"/>
      <c r="H14" s="59">
        <f t="shared" si="3"/>
        <v>9526066.3299999982</v>
      </c>
      <c r="I14" s="109">
        <f t="shared" si="3"/>
        <v>0</v>
      </c>
      <c r="J14" s="77">
        <v>1434884.834</v>
      </c>
      <c r="K14" s="113"/>
      <c r="L14" s="68">
        <v>1431350.1059999999</v>
      </c>
      <c r="M14" s="113"/>
      <c r="N14" s="67">
        <f t="shared" si="2"/>
        <v>-3534.7280000001192</v>
      </c>
      <c r="O14" s="118"/>
    </row>
    <row r="15" spans="1:16" ht="60" x14ac:dyDescent="0.25">
      <c r="A15" s="55">
        <v>5</v>
      </c>
      <c r="B15" s="56" t="s">
        <v>11</v>
      </c>
      <c r="C15" s="93">
        <v>755</v>
      </c>
      <c r="D15" s="90">
        <v>47781.74</v>
      </c>
      <c r="E15" s="107"/>
      <c r="F15" s="58">
        <v>48534.16</v>
      </c>
      <c r="G15" s="107">
        <v>49.439</v>
      </c>
      <c r="H15" s="59">
        <f t="shared" si="3"/>
        <v>752.42000000000553</v>
      </c>
      <c r="I15" s="109">
        <f t="shared" si="3"/>
        <v>49.439</v>
      </c>
      <c r="J15" s="77">
        <v>1178.8399999999999</v>
      </c>
      <c r="K15" s="113"/>
      <c r="L15" s="68">
        <v>36.450000000000003</v>
      </c>
      <c r="M15" s="113"/>
      <c r="N15" s="67">
        <f t="shared" si="2"/>
        <v>-1142.3899999999999</v>
      </c>
      <c r="O15" s="118"/>
    </row>
    <row r="16" spans="1:16" ht="60" x14ac:dyDescent="0.25">
      <c r="A16" s="55">
        <v>6</v>
      </c>
      <c r="B16" s="56" t="s">
        <v>12</v>
      </c>
      <c r="C16" s="93">
        <v>757</v>
      </c>
      <c r="D16" s="90">
        <v>60.73</v>
      </c>
      <c r="E16" s="107"/>
      <c r="F16" s="58">
        <v>78.004000000000005</v>
      </c>
      <c r="G16" s="107"/>
      <c r="H16" s="59">
        <f t="shared" si="3"/>
        <v>17.274000000000008</v>
      </c>
      <c r="I16" s="109">
        <f t="shared" si="3"/>
        <v>0</v>
      </c>
      <c r="J16" s="77">
        <v>0</v>
      </c>
      <c r="K16" s="113"/>
      <c r="L16" s="68">
        <v>0</v>
      </c>
      <c r="M16" s="113"/>
      <c r="N16" s="67">
        <f t="shared" si="2"/>
        <v>0</v>
      </c>
      <c r="O16" s="118"/>
    </row>
    <row r="17" spans="1:15" ht="60" x14ac:dyDescent="0.25">
      <c r="A17" s="55">
        <v>7</v>
      </c>
      <c r="B17" s="56" t="s">
        <v>13</v>
      </c>
      <c r="C17" s="93">
        <v>758</v>
      </c>
      <c r="D17" s="90">
        <v>191330.33</v>
      </c>
      <c r="E17" s="107">
        <v>32295.759999999998</v>
      </c>
      <c r="F17" s="58">
        <v>2561132.67</v>
      </c>
      <c r="G17" s="107">
        <v>58625.669000000002</v>
      </c>
      <c r="H17" s="59">
        <f t="shared" si="3"/>
        <v>2369802.34</v>
      </c>
      <c r="I17" s="109">
        <f t="shared" si="3"/>
        <v>26329.909000000003</v>
      </c>
      <c r="J17" s="77">
        <v>0</v>
      </c>
      <c r="K17" s="113"/>
      <c r="L17" s="68">
        <v>0</v>
      </c>
      <c r="M17" s="113"/>
      <c r="N17" s="67">
        <f t="shared" si="2"/>
        <v>0</v>
      </c>
      <c r="O17" s="118"/>
    </row>
    <row r="18" spans="1:15" ht="45" x14ac:dyDescent="0.25">
      <c r="A18" s="55">
        <v>8</v>
      </c>
      <c r="B18" s="56" t="s">
        <v>14</v>
      </c>
      <c r="C18" s="93">
        <v>759</v>
      </c>
      <c r="D18" s="90">
        <v>11775381.98</v>
      </c>
      <c r="E18" s="107"/>
      <c r="F18" s="58">
        <v>14569233.778999999</v>
      </c>
      <c r="G18" s="107"/>
      <c r="H18" s="59">
        <f t="shared" si="3"/>
        <v>2793851.7989999987</v>
      </c>
      <c r="I18" s="109">
        <f t="shared" si="3"/>
        <v>0</v>
      </c>
      <c r="J18" s="77">
        <v>4230.33</v>
      </c>
      <c r="K18" s="113"/>
      <c r="L18" s="68">
        <v>2326.5859999999998</v>
      </c>
      <c r="M18" s="113"/>
      <c r="N18" s="67">
        <f t="shared" si="2"/>
        <v>-1903.7440000000001</v>
      </c>
      <c r="O18" s="118"/>
    </row>
    <row r="19" spans="1:15" ht="60" x14ac:dyDescent="0.25">
      <c r="A19" s="55">
        <v>9</v>
      </c>
      <c r="B19" s="56" t="s">
        <v>15</v>
      </c>
      <c r="C19" s="93">
        <v>760</v>
      </c>
      <c r="D19" s="90">
        <v>23190419.274999999</v>
      </c>
      <c r="E19" s="107"/>
      <c r="F19" s="58">
        <v>24065063.338</v>
      </c>
      <c r="G19" s="107">
        <v>2.97</v>
      </c>
      <c r="H19" s="59">
        <f t="shared" si="3"/>
        <v>874644.06300000101</v>
      </c>
      <c r="I19" s="109">
        <f t="shared" si="3"/>
        <v>2.97</v>
      </c>
      <c r="J19" s="77">
        <v>11190.448</v>
      </c>
      <c r="K19" s="113"/>
      <c r="L19" s="68">
        <v>4241.1400000000003</v>
      </c>
      <c r="M19" s="113"/>
      <c r="N19" s="67">
        <f t="shared" si="2"/>
        <v>-6949.308</v>
      </c>
      <c r="O19" s="118"/>
    </row>
    <row r="20" spans="1:15" ht="45" customHeight="1" x14ac:dyDescent="0.25">
      <c r="A20" s="55">
        <v>10</v>
      </c>
      <c r="B20" s="56" t="s">
        <v>16</v>
      </c>
      <c r="C20" s="93">
        <v>761</v>
      </c>
      <c r="D20" s="90">
        <v>6723981.4170000004</v>
      </c>
      <c r="E20" s="107"/>
      <c r="F20" s="58">
        <v>7934364.5279999999</v>
      </c>
      <c r="G20" s="107"/>
      <c r="H20" s="59">
        <f t="shared" si="3"/>
        <v>1210383.1109999996</v>
      </c>
      <c r="I20" s="109">
        <f t="shared" si="3"/>
        <v>0</v>
      </c>
      <c r="J20" s="77">
        <v>3151.39</v>
      </c>
      <c r="K20" s="113"/>
      <c r="L20" s="68">
        <v>310.43400000000003</v>
      </c>
      <c r="M20" s="113"/>
      <c r="N20" s="67">
        <f t="shared" si="2"/>
        <v>-2840.9559999999997</v>
      </c>
      <c r="O20" s="118"/>
    </row>
    <row r="21" spans="1:15" ht="45" x14ac:dyDescent="0.25">
      <c r="A21" s="55">
        <v>11</v>
      </c>
      <c r="B21" s="56" t="s">
        <v>17</v>
      </c>
      <c r="C21" s="93">
        <v>762</v>
      </c>
      <c r="D21" s="90">
        <v>0.6</v>
      </c>
      <c r="E21" s="107"/>
      <c r="F21" s="58">
        <v>16.274000000000001</v>
      </c>
      <c r="G21" s="107"/>
      <c r="H21" s="59">
        <f t="shared" si="3"/>
        <v>15.674000000000001</v>
      </c>
      <c r="I21" s="109">
        <f t="shared" si="3"/>
        <v>0</v>
      </c>
      <c r="J21" s="77">
        <v>0</v>
      </c>
      <c r="K21" s="113"/>
      <c r="L21" s="68">
        <v>0</v>
      </c>
      <c r="M21" s="113"/>
      <c r="N21" s="67">
        <f t="shared" si="2"/>
        <v>0</v>
      </c>
      <c r="O21" s="118"/>
    </row>
    <row r="22" spans="1:15" ht="60" x14ac:dyDescent="0.25">
      <c r="A22" s="55">
        <v>12</v>
      </c>
      <c r="B22" s="56" t="s">
        <v>18</v>
      </c>
      <c r="C22" s="93">
        <v>764</v>
      </c>
      <c r="D22" s="90">
        <v>1918213.88</v>
      </c>
      <c r="E22" s="107"/>
      <c r="F22" s="58">
        <v>3168177.1540000001</v>
      </c>
      <c r="G22" s="107"/>
      <c r="H22" s="59">
        <f t="shared" si="3"/>
        <v>1249963.2740000002</v>
      </c>
      <c r="I22" s="109">
        <f t="shared" si="3"/>
        <v>0</v>
      </c>
      <c r="J22" s="77">
        <v>306889.06</v>
      </c>
      <c r="K22" s="113"/>
      <c r="L22" s="68">
        <v>201730.71</v>
      </c>
      <c r="M22" s="113"/>
      <c r="N22" s="67">
        <f t="shared" si="2"/>
        <v>-105158.35</v>
      </c>
      <c r="O22" s="118"/>
    </row>
    <row r="23" spans="1:15" ht="75" x14ac:dyDescent="0.25">
      <c r="A23" s="55">
        <v>13</v>
      </c>
      <c r="B23" s="56" t="s">
        <v>19</v>
      </c>
      <c r="C23" s="93">
        <v>766</v>
      </c>
      <c r="D23" s="90">
        <v>2.0699999999999998</v>
      </c>
      <c r="E23" s="107"/>
      <c r="F23" s="58">
        <v>4.7450000000000001</v>
      </c>
      <c r="G23" s="107"/>
      <c r="H23" s="59">
        <f t="shared" si="3"/>
        <v>2.6750000000000003</v>
      </c>
      <c r="I23" s="109">
        <f t="shared" si="3"/>
        <v>0</v>
      </c>
      <c r="J23" s="77">
        <v>0</v>
      </c>
      <c r="K23" s="113"/>
      <c r="L23" s="68">
        <v>2.1659999999999999</v>
      </c>
      <c r="M23" s="113"/>
      <c r="N23" s="67">
        <f t="shared" si="2"/>
        <v>2.1659999999999999</v>
      </c>
      <c r="O23" s="118"/>
    </row>
    <row r="24" spans="1:15" ht="45" x14ac:dyDescent="0.25">
      <c r="A24" s="55">
        <v>14</v>
      </c>
      <c r="B24" s="56" t="s">
        <v>20</v>
      </c>
      <c r="C24" s="93">
        <v>767</v>
      </c>
      <c r="D24" s="90">
        <v>79.23</v>
      </c>
      <c r="E24" s="107"/>
      <c r="F24" s="61">
        <v>126.08</v>
      </c>
      <c r="G24" s="107"/>
      <c r="H24" s="59">
        <f t="shared" si="3"/>
        <v>46.849999999999994</v>
      </c>
      <c r="I24" s="109">
        <f t="shared" si="3"/>
        <v>0</v>
      </c>
      <c r="J24" s="77">
        <v>0</v>
      </c>
      <c r="K24" s="113"/>
      <c r="L24" s="68">
        <v>0</v>
      </c>
      <c r="M24" s="113"/>
      <c r="N24" s="67">
        <f t="shared" si="2"/>
        <v>0</v>
      </c>
      <c r="O24" s="118"/>
    </row>
    <row r="25" spans="1:15" ht="75" x14ac:dyDescent="0.25">
      <c r="A25" s="55">
        <v>15</v>
      </c>
      <c r="B25" s="56" t="s">
        <v>21</v>
      </c>
      <c r="C25" s="93">
        <v>768</v>
      </c>
      <c r="D25" s="90">
        <v>1566134.07</v>
      </c>
      <c r="E25" s="107"/>
      <c r="F25" s="58">
        <v>6803595.409</v>
      </c>
      <c r="G25" s="107"/>
      <c r="H25" s="59">
        <f t="shared" si="3"/>
        <v>5237461.3389999997</v>
      </c>
      <c r="I25" s="109">
        <f t="shared" si="3"/>
        <v>0</v>
      </c>
      <c r="J25" s="77">
        <v>5892.86</v>
      </c>
      <c r="K25" s="113"/>
      <c r="L25" s="68">
        <v>0</v>
      </c>
      <c r="M25" s="113"/>
      <c r="N25" s="67">
        <f t="shared" si="2"/>
        <v>-5892.86</v>
      </c>
      <c r="O25" s="118"/>
    </row>
    <row r="26" spans="1:15" ht="150" x14ac:dyDescent="0.25">
      <c r="A26" s="55">
        <v>16</v>
      </c>
      <c r="B26" s="56" t="s">
        <v>22</v>
      </c>
      <c r="C26" s="93">
        <v>769</v>
      </c>
      <c r="D26" s="90">
        <v>622141.71</v>
      </c>
      <c r="E26" s="107"/>
      <c r="F26" s="58">
        <v>914122.62</v>
      </c>
      <c r="G26" s="107"/>
      <c r="H26" s="59">
        <f t="shared" si="3"/>
        <v>291980.91000000003</v>
      </c>
      <c r="I26" s="109">
        <f t="shared" si="3"/>
        <v>0</v>
      </c>
      <c r="J26" s="77">
        <v>4.8600000000000003</v>
      </c>
      <c r="K26" s="113"/>
      <c r="L26" s="68">
        <v>0.24</v>
      </c>
      <c r="M26" s="113"/>
      <c r="N26" s="67">
        <f t="shared" si="2"/>
        <v>-4.62</v>
      </c>
      <c r="O26" s="118"/>
    </row>
    <row r="27" spans="1:15" ht="45" x14ac:dyDescent="0.25">
      <c r="A27" s="55">
        <v>17</v>
      </c>
      <c r="B27" s="56" t="s">
        <v>23</v>
      </c>
      <c r="C27" s="93">
        <v>770</v>
      </c>
      <c r="D27" s="90">
        <v>1151.1300000000001</v>
      </c>
      <c r="E27" s="107">
        <v>1087.9000000000001</v>
      </c>
      <c r="F27" s="58">
        <v>6.14</v>
      </c>
      <c r="G27" s="107">
        <v>1.7130000000000001</v>
      </c>
      <c r="H27" s="59">
        <f t="shared" si="3"/>
        <v>-1144.99</v>
      </c>
      <c r="I27" s="109">
        <f t="shared" si="3"/>
        <v>-1086.1870000000001</v>
      </c>
      <c r="J27" s="77">
        <v>40.68</v>
      </c>
      <c r="K27" s="113"/>
      <c r="L27" s="68">
        <v>1.9990000000000001</v>
      </c>
      <c r="M27" s="113"/>
      <c r="N27" s="67">
        <f t="shared" si="2"/>
        <v>-38.680999999999997</v>
      </c>
      <c r="O27" s="118"/>
    </row>
    <row r="28" spans="1:15" ht="60" x14ac:dyDescent="0.25">
      <c r="A28" s="55">
        <v>18</v>
      </c>
      <c r="B28" s="56" t="s">
        <v>24</v>
      </c>
      <c r="C28" s="93">
        <v>771</v>
      </c>
      <c r="D28" s="90">
        <v>6252.32</v>
      </c>
      <c r="E28" s="107"/>
      <c r="F28" s="58">
        <v>31.071999999999999</v>
      </c>
      <c r="G28" s="107"/>
      <c r="H28" s="59">
        <f t="shared" si="3"/>
        <v>-6221.2479999999996</v>
      </c>
      <c r="I28" s="109">
        <f t="shared" si="3"/>
        <v>0</v>
      </c>
      <c r="J28" s="77">
        <v>0</v>
      </c>
      <c r="K28" s="113"/>
      <c r="L28" s="68">
        <v>0</v>
      </c>
      <c r="M28" s="113"/>
      <c r="N28" s="67">
        <f t="shared" si="2"/>
        <v>0</v>
      </c>
      <c r="O28" s="118"/>
    </row>
    <row r="29" spans="1:15" ht="105" x14ac:dyDescent="0.25">
      <c r="A29" s="55">
        <v>19</v>
      </c>
      <c r="B29" s="56" t="s">
        <v>25</v>
      </c>
      <c r="C29" s="93">
        <v>772</v>
      </c>
      <c r="D29" s="90">
        <v>22.09</v>
      </c>
      <c r="E29" s="107"/>
      <c r="F29" s="58">
        <v>2426.683</v>
      </c>
      <c r="G29" s="107"/>
      <c r="H29" s="59">
        <f t="shared" si="3"/>
        <v>2404.5929999999998</v>
      </c>
      <c r="I29" s="109">
        <f t="shared" si="3"/>
        <v>0</v>
      </c>
      <c r="J29" s="77">
        <v>0</v>
      </c>
      <c r="K29" s="113"/>
      <c r="L29" s="68">
        <v>0</v>
      </c>
      <c r="M29" s="113"/>
      <c r="N29" s="67">
        <f t="shared" si="2"/>
        <v>0</v>
      </c>
      <c r="O29" s="118"/>
    </row>
    <row r="30" spans="1:15" ht="45" x14ac:dyDescent="0.25">
      <c r="A30" s="55">
        <v>20</v>
      </c>
      <c r="B30" s="56" t="s">
        <v>62</v>
      </c>
      <c r="C30" s="93">
        <v>774</v>
      </c>
      <c r="D30" s="90">
        <v>481544.4</v>
      </c>
      <c r="E30" s="107"/>
      <c r="F30" s="58">
        <v>507989.31300000002</v>
      </c>
      <c r="G30" s="107"/>
      <c r="H30" s="59">
        <f t="shared" si="3"/>
        <v>26444.913</v>
      </c>
      <c r="I30" s="109">
        <f t="shared" si="3"/>
        <v>0</v>
      </c>
      <c r="J30" s="77">
        <v>0</v>
      </c>
      <c r="K30" s="113"/>
      <c r="L30" s="68">
        <v>0</v>
      </c>
      <c r="M30" s="113"/>
      <c r="N30" s="67">
        <f t="shared" si="2"/>
        <v>0</v>
      </c>
      <c r="O30" s="118"/>
    </row>
    <row r="31" spans="1:15" ht="45" x14ac:dyDescent="0.25">
      <c r="A31" s="55">
        <v>21</v>
      </c>
      <c r="B31" s="56" t="s">
        <v>27</v>
      </c>
      <c r="C31" s="93">
        <v>775</v>
      </c>
      <c r="D31" s="90">
        <v>12177019.709000001</v>
      </c>
      <c r="E31" s="107"/>
      <c r="F31" s="58">
        <v>12217020.789999999</v>
      </c>
      <c r="G31" s="107"/>
      <c r="H31" s="59">
        <f t="shared" si="3"/>
        <v>40001.080999998376</v>
      </c>
      <c r="I31" s="109">
        <f t="shared" si="3"/>
        <v>0</v>
      </c>
      <c r="J31" s="77">
        <v>1307052.804</v>
      </c>
      <c r="K31" s="113"/>
      <c r="L31" s="68">
        <v>191068.557</v>
      </c>
      <c r="M31" s="113"/>
      <c r="N31" s="67">
        <f t="shared" si="2"/>
        <v>-1115984.247</v>
      </c>
      <c r="O31" s="118"/>
    </row>
    <row r="32" spans="1:15" ht="60" x14ac:dyDescent="0.25">
      <c r="A32" s="55">
        <v>22</v>
      </c>
      <c r="B32" s="56" t="s">
        <v>28</v>
      </c>
      <c r="C32" s="93">
        <v>776</v>
      </c>
      <c r="D32" s="90">
        <v>0</v>
      </c>
      <c r="E32" s="107"/>
      <c r="F32" s="58">
        <v>1.83</v>
      </c>
      <c r="G32" s="107"/>
      <c r="H32" s="59">
        <f t="shared" si="3"/>
        <v>1.83</v>
      </c>
      <c r="I32" s="109">
        <f t="shared" si="3"/>
        <v>0</v>
      </c>
      <c r="J32" s="77">
        <v>0</v>
      </c>
      <c r="K32" s="113"/>
      <c r="L32" s="68">
        <v>0</v>
      </c>
      <c r="M32" s="113"/>
      <c r="N32" s="67">
        <f t="shared" si="2"/>
        <v>0</v>
      </c>
      <c r="O32" s="118"/>
    </row>
    <row r="33" spans="1:16" ht="75" x14ac:dyDescent="0.25">
      <c r="A33" s="55">
        <v>23</v>
      </c>
      <c r="B33" s="56" t="s">
        <v>30</v>
      </c>
      <c r="C33" s="93">
        <v>779</v>
      </c>
      <c r="D33" s="90">
        <v>4857762.5240000002</v>
      </c>
      <c r="E33" s="107">
        <v>62189.37</v>
      </c>
      <c r="F33" s="58">
        <v>4179400.63</v>
      </c>
      <c r="G33" s="107">
        <v>24401.562999999998</v>
      </c>
      <c r="H33" s="59">
        <f t="shared" si="3"/>
        <v>-678361.89400000032</v>
      </c>
      <c r="I33" s="109">
        <f t="shared" si="3"/>
        <v>-37787.807000000001</v>
      </c>
      <c r="J33" s="77">
        <v>8069.9560000000001</v>
      </c>
      <c r="K33" s="113"/>
      <c r="L33" s="68">
        <v>12347.784</v>
      </c>
      <c r="M33" s="113"/>
      <c r="N33" s="67">
        <f t="shared" si="2"/>
        <v>4277.8279999999995</v>
      </c>
      <c r="O33" s="118"/>
      <c r="P33" s="87"/>
    </row>
    <row r="34" spans="1:16" ht="45" x14ac:dyDescent="0.25">
      <c r="A34" s="62">
        <v>24</v>
      </c>
      <c r="B34" s="63" t="s">
        <v>63</v>
      </c>
      <c r="C34" s="94">
        <v>780</v>
      </c>
      <c r="D34" s="90">
        <v>118461.16</v>
      </c>
      <c r="E34" s="107"/>
      <c r="F34" s="58">
        <v>199829.87599999999</v>
      </c>
      <c r="G34" s="107"/>
      <c r="H34" s="59">
        <f t="shared" si="3"/>
        <v>81368.715999999986</v>
      </c>
      <c r="I34" s="109">
        <f t="shared" si="3"/>
        <v>0</v>
      </c>
      <c r="J34" s="77">
        <v>0</v>
      </c>
      <c r="K34" s="113"/>
      <c r="L34" s="68">
        <v>0</v>
      </c>
      <c r="M34" s="113"/>
      <c r="N34" s="67">
        <f t="shared" si="2"/>
        <v>0</v>
      </c>
      <c r="O34" s="118"/>
    </row>
    <row r="35" spans="1:16" ht="60" x14ac:dyDescent="0.25">
      <c r="A35" s="55">
        <v>25</v>
      </c>
      <c r="B35" s="56" t="s">
        <v>33</v>
      </c>
      <c r="C35" s="93">
        <v>784</v>
      </c>
      <c r="D35" s="90">
        <v>1349828.71</v>
      </c>
      <c r="E35" s="107"/>
      <c r="F35" s="58">
        <v>18060870.699999999</v>
      </c>
      <c r="G35" s="107"/>
      <c r="H35" s="59">
        <f t="shared" si="3"/>
        <v>16711041.989999998</v>
      </c>
      <c r="I35" s="109">
        <f t="shared" si="3"/>
        <v>0</v>
      </c>
      <c r="J35" s="77">
        <v>1033.22</v>
      </c>
      <c r="K35" s="113"/>
      <c r="L35" s="68">
        <v>25.664999999999999</v>
      </c>
      <c r="M35" s="113"/>
      <c r="N35" s="67">
        <f t="shared" si="2"/>
        <v>-1007.5550000000001</v>
      </c>
      <c r="O35" s="118"/>
      <c r="P35" s="87"/>
    </row>
    <row r="36" spans="1:16" ht="165" x14ac:dyDescent="0.25">
      <c r="A36" s="55">
        <v>26</v>
      </c>
      <c r="B36" s="56" t="s">
        <v>34</v>
      </c>
      <c r="C36" s="93">
        <v>785</v>
      </c>
      <c r="D36" s="90">
        <v>220826.2</v>
      </c>
      <c r="E36" s="107"/>
      <c r="F36" s="58">
        <v>223391.95</v>
      </c>
      <c r="G36" s="107"/>
      <c r="H36" s="59">
        <f t="shared" ref="H36:H53" si="4">F36-D36</f>
        <v>2565.75</v>
      </c>
      <c r="I36" s="109"/>
      <c r="J36" s="77">
        <v>156.65</v>
      </c>
      <c r="K36" s="113"/>
      <c r="L36" s="68">
        <v>911.05799999999999</v>
      </c>
      <c r="M36" s="113"/>
      <c r="N36" s="67">
        <f t="shared" si="2"/>
        <v>754.40800000000002</v>
      </c>
      <c r="O36" s="118"/>
      <c r="P36" s="87"/>
    </row>
    <row r="37" spans="1:16" ht="60" x14ac:dyDescent="0.25">
      <c r="A37" s="62">
        <v>27</v>
      </c>
      <c r="B37" s="63" t="s">
        <v>35</v>
      </c>
      <c r="C37" s="94">
        <v>786</v>
      </c>
      <c r="D37" s="90">
        <v>0</v>
      </c>
      <c r="E37" s="107"/>
      <c r="F37" s="58">
        <v>0</v>
      </c>
      <c r="G37" s="107"/>
      <c r="H37" s="59">
        <f t="shared" si="4"/>
        <v>0</v>
      </c>
      <c r="I37" s="109"/>
      <c r="J37" s="77">
        <v>0</v>
      </c>
      <c r="K37" s="113"/>
      <c r="L37" s="68">
        <v>0</v>
      </c>
      <c r="M37" s="113"/>
      <c r="N37" s="67">
        <f t="shared" si="2"/>
        <v>0</v>
      </c>
      <c r="O37" s="118"/>
      <c r="P37" s="87"/>
    </row>
    <row r="38" spans="1:16" ht="60" x14ac:dyDescent="0.25">
      <c r="A38" s="55">
        <v>28</v>
      </c>
      <c r="B38" s="63" t="s">
        <v>64</v>
      </c>
      <c r="C38" s="93">
        <v>787</v>
      </c>
      <c r="D38" s="90">
        <v>262.86</v>
      </c>
      <c r="E38" s="107"/>
      <c r="F38" s="58">
        <v>247455.82</v>
      </c>
      <c r="G38" s="107"/>
      <c r="H38" s="59">
        <f t="shared" si="4"/>
        <v>247192.96000000002</v>
      </c>
      <c r="I38" s="109"/>
      <c r="J38" s="77">
        <v>0</v>
      </c>
      <c r="K38" s="113"/>
      <c r="L38" s="68">
        <v>0</v>
      </c>
      <c r="M38" s="113"/>
      <c r="N38" s="67">
        <f t="shared" si="2"/>
        <v>0</v>
      </c>
      <c r="O38" s="118"/>
    </row>
    <row r="39" spans="1:16" ht="60" x14ac:dyDescent="0.25">
      <c r="A39" s="55">
        <v>29</v>
      </c>
      <c r="B39" s="56" t="s">
        <v>36</v>
      </c>
      <c r="C39" s="93">
        <v>789</v>
      </c>
      <c r="D39" s="90">
        <v>98091.584000000003</v>
      </c>
      <c r="E39" s="107"/>
      <c r="F39" s="58">
        <v>112497.622</v>
      </c>
      <c r="G39" s="107"/>
      <c r="H39" s="59">
        <f t="shared" si="4"/>
        <v>14406.038</v>
      </c>
      <c r="I39" s="109"/>
      <c r="J39" s="78">
        <v>34.35</v>
      </c>
      <c r="K39" s="114"/>
      <c r="L39" s="70">
        <v>0</v>
      </c>
      <c r="M39" s="114"/>
      <c r="N39" s="69">
        <f t="shared" si="2"/>
        <v>-34.35</v>
      </c>
      <c r="O39" s="119"/>
      <c r="P39" s="87"/>
    </row>
    <row r="40" spans="1:16" ht="60" x14ac:dyDescent="0.25">
      <c r="A40" s="55">
        <v>30</v>
      </c>
      <c r="B40" s="56" t="s">
        <v>38</v>
      </c>
      <c r="C40" s="93">
        <v>793</v>
      </c>
      <c r="D40" s="90">
        <v>0</v>
      </c>
      <c r="E40" s="107"/>
      <c r="F40" s="58">
        <v>9.6739999999999995</v>
      </c>
      <c r="G40" s="107"/>
      <c r="H40" s="59">
        <f t="shared" si="4"/>
        <v>9.6739999999999995</v>
      </c>
      <c r="I40" s="109"/>
      <c r="J40" s="77">
        <v>0</v>
      </c>
      <c r="K40" s="113"/>
      <c r="L40" s="68">
        <v>0</v>
      </c>
      <c r="M40" s="113"/>
      <c r="N40" s="67">
        <f t="shared" si="2"/>
        <v>0</v>
      </c>
      <c r="O40" s="118"/>
      <c r="P40" s="87"/>
    </row>
    <row r="41" spans="1:16" ht="60" x14ac:dyDescent="0.25">
      <c r="A41" s="55">
        <v>31</v>
      </c>
      <c r="B41" s="56" t="s">
        <v>39</v>
      </c>
      <c r="C41" s="93">
        <v>795</v>
      </c>
      <c r="D41" s="90">
        <v>184.83</v>
      </c>
      <c r="E41" s="107"/>
      <c r="F41" s="58">
        <v>29.277000000000001</v>
      </c>
      <c r="G41" s="107"/>
      <c r="H41" s="59">
        <f t="shared" si="4"/>
        <v>-155.553</v>
      </c>
      <c r="I41" s="109"/>
      <c r="J41" s="77">
        <v>0</v>
      </c>
      <c r="K41" s="113"/>
      <c r="L41" s="68">
        <v>0</v>
      </c>
      <c r="M41" s="113"/>
      <c r="N41" s="67">
        <f t="shared" si="2"/>
        <v>0</v>
      </c>
      <c r="O41" s="118"/>
      <c r="P41" s="87"/>
    </row>
    <row r="42" spans="1:16" ht="90" x14ac:dyDescent="0.25">
      <c r="A42" s="55">
        <v>32</v>
      </c>
      <c r="B42" s="56" t="s">
        <v>40</v>
      </c>
      <c r="C42" s="93">
        <v>796</v>
      </c>
      <c r="D42" s="90">
        <v>0</v>
      </c>
      <c r="E42" s="107"/>
      <c r="F42" s="58">
        <v>0</v>
      </c>
      <c r="G42" s="107"/>
      <c r="H42" s="59">
        <f t="shared" si="4"/>
        <v>0</v>
      </c>
      <c r="I42" s="109"/>
      <c r="J42" s="77">
        <v>0</v>
      </c>
      <c r="K42" s="113"/>
      <c r="L42" s="68">
        <v>0</v>
      </c>
      <c r="M42" s="113"/>
      <c r="N42" s="67">
        <f t="shared" si="2"/>
        <v>0</v>
      </c>
      <c r="O42" s="118"/>
      <c r="P42" s="87"/>
    </row>
    <row r="43" spans="1:16" ht="135" x14ac:dyDescent="0.25">
      <c r="A43" s="55">
        <v>33</v>
      </c>
      <c r="B43" s="56" t="s">
        <v>41</v>
      </c>
      <c r="C43" s="93">
        <v>797</v>
      </c>
      <c r="D43" s="90">
        <v>0</v>
      </c>
      <c r="E43" s="107"/>
      <c r="F43" s="58">
        <v>0.66</v>
      </c>
      <c r="G43" s="107"/>
      <c r="H43" s="59">
        <f t="shared" si="4"/>
        <v>0.66</v>
      </c>
      <c r="I43" s="109"/>
      <c r="J43" s="77">
        <v>0</v>
      </c>
      <c r="K43" s="113"/>
      <c r="L43" s="68">
        <v>0</v>
      </c>
      <c r="M43" s="113"/>
      <c r="N43" s="67">
        <f t="shared" si="2"/>
        <v>0</v>
      </c>
      <c r="O43" s="118"/>
    </row>
    <row r="44" spans="1:16" ht="60" x14ac:dyDescent="0.25">
      <c r="A44" s="62">
        <v>34</v>
      </c>
      <c r="B44" s="63" t="s">
        <v>42</v>
      </c>
      <c r="C44" s="94">
        <v>798</v>
      </c>
      <c r="D44" s="90">
        <v>113.93</v>
      </c>
      <c r="E44" s="107"/>
      <c r="F44" s="58">
        <v>0</v>
      </c>
      <c r="G44" s="107"/>
      <c r="H44" s="59">
        <f t="shared" si="4"/>
        <v>-113.93</v>
      </c>
      <c r="I44" s="109"/>
      <c r="J44" s="77">
        <v>0</v>
      </c>
      <c r="K44" s="113"/>
      <c r="L44" s="68">
        <v>0</v>
      </c>
      <c r="M44" s="113"/>
      <c r="N44" s="67">
        <f t="shared" si="2"/>
        <v>0</v>
      </c>
      <c r="O44" s="118"/>
    </row>
    <row r="45" spans="1:16" ht="75" x14ac:dyDescent="0.25">
      <c r="A45" s="55">
        <v>35</v>
      </c>
      <c r="B45" s="56" t="s">
        <v>43</v>
      </c>
      <c r="C45" s="93">
        <v>799</v>
      </c>
      <c r="D45" s="90">
        <v>6073.19</v>
      </c>
      <c r="E45" s="107"/>
      <c r="F45" s="58">
        <v>20.445</v>
      </c>
      <c r="G45" s="107"/>
      <c r="H45" s="59">
        <f t="shared" si="4"/>
        <v>-6052.7449999999999</v>
      </c>
      <c r="I45" s="109"/>
      <c r="J45" s="77">
        <v>0</v>
      </c>
      <c r="K45" s="113"/>
      <c r="L45" s="68">
        <v>0</v>
      </c>
      <c r="M45" s="113"/>
      <c r="N45" s="67">
        <f t="shared" si="2"/>
        <v>0</v>
      </c>
      <c r="O45" s="118"/>
    </row>
    <row r="46" spans="1:16" ht="45" x14ac:dyDescent="0.25">
      <c r="A46" s="62">
        <v>36</v>
      </c>
      <c r="B46" s="63" t="s">
        <v>44</v>
      </c>
      <c r="C46" s="94">
        <v>805</v>
      </c>
      <c r="D46" s="90">
        <v>50</v>
      </c>
      <c r="E46" s="107"/>
      <c r="F46" s="58">
        <v>0.26</v>
      </c>
      <c r="G46" s="107"/>
      <c r="H46" s="59">
        <f t="shared" si="4"/>
        <v>-49.74</v>
      </c>
      <c r="I46" s="109"/>
      <c r="J46" s="77">
        <v>0</v>
      </c>
      <c r="K46" s="113"/>
      <c r="L46" s="68">
        <v>0</v>
      </c>
      <c r="M46" s="113"/>
      <c r="N46" s="67">
        <f t="shared" si="2"/>
        <v>0</v>
      </c>
      <c r="O46" s="118"/>
      <c r="P46" s="87"/>
    </row>
    <row r="47" spans="1:16" ht="60" x14ac:dyDescent="0.25">
      <c r="A47" s="55">
        <v>37</v>
      </c>
      <c r="B47" s="56" t="s">
        <v>45</v>
      </c>
      <c r="C47" s="93">
        <v>806</v>
      </c>
      <c r="D47" s="90">
        <v>469684.49</v>
      </c>
      <c r="E47" s="107"/>
      <c r="F47" s="58">
        <v>868900.60100000002</v>
      </c>
      <c r="G47" s="107"/>
      <c r="H47" s="59">
        <f t="shared" si="4"/>
        <v>399216.11100000003</v>
      </c>
      <c r="I47" s="109"/>
      <c r="J47" s="77">
        <v>2.02</v>
      </c>
      <c r="K47" s="113"/>
      <c r="L47" s="68">
        <v>0</v>
      </c>
      <c r="M47" s="113"/>
      <c r="N47" s="67">
        <f t="shared" si="2"/>
        <v>-2.02</v>
      </c>
      <c r="O47" s="118"/>
      <c r="P47" s="87"/>
    </row>
    <row r="48" spans="1:16" ht="120" x14ac:dyDescent="0.25">
      <c r="A48" s="55">
        <v>38</v>
      </c>
      <c r="B48" s="56" t="s">
        <v>65</v>
      </c>
      <c r="C48" s="93">
        <v>807</v>
      </c>
      <c r="D48" s="90">
        <v>17001201.098999999</v>
      </c>
      <c r="E48" s="107">
        <v>442532.31099999999</v>
      </c>
      <c r="F48" s="58">
        <v>18038392.548999999</v>
      </c>
      <c r="G48" s="107">
        <v>441013.62900000002</v>
      </c>
      <c r="H48" s="59">
        <f t="shared" si="4"/>
        <v>1037191.4499999993</v>
      </c>
      <c r="I48" s="109">
        <f>G48-E48</f>
        <v>-1518.6819999999716</v>
      </c>
      <c r="J48" s="77">
        <v>4.8499999999999996</v>
      </c>
      <c r="K48" s="113"/>
      <c r="L48" s="68">
        <v>0</v>
      </c>
      <c r="M48" s="113"/>
      <c r="N48" s="67">
        <f t="shared" si="2"/>
        <v>-4.8499999999999996</v>
      </c>
      <c r="O48" s="118"/>
      <c r="P48" s="87"/>
    </row>
    <row r="49" spans="1:16" ht="60" x14ac:dyDescent="0.25">
      <c r="A49" s="55">
        <v>39</v>
      </c>
      <c r="B49" s="56" t="s">
        <v>47</v>
      </c>
      <c r="C49" s="93">
        <v>808</v>
      </c>
      <c r="D49" s="90">
        <v>711833.87</v>
      </c>
      <c r="E49" s="107"/>
      <c r="F49" s="58">
        <v>798312.93</v>
      </c>
      <c r="G49" s="107"/>
      <c r="H49" s="59">
        <f t="shared" si="4"/>
        <v>86479.060000000056</v>
      </c>
      <c r="I49" s="109"/>
      <c r="J49" s="77">
        <v>130</v>
      </c>
      <c r="K49" s="113"/>
      <c r="L49" s="68">
        <v>328.5</v>
      </c>
      <c r="M49" s="113"/>
      <c r="N49" s="67">
        <f t="shared" si="2"/>
        <v>198.5</v>
      </c>
      <c r="O49" s="118"/>
      <c r="P49" s="87"/>
    </row>
    <row r="50" spans="1:16" ht="165" x14ac:dyDescent="0.25">
      <c r="A50" s="55">
        <v>40</v>
      </c>
      <c r="B50" s="64" t="s">
        <v>48</v>
      </c>
      <c r="C50" s="95">
        <v>809</v>
      </c>
      <c r="D50" s="90">
        <v>3393.43</v>
      </c>
      <c r="E50" s="107"/>
      <c r="F50" s="58">
        <v>5472.4</v>
      </c>
      <c r="G50" s="107"/>
      <c r="H50" s="59">
        <f t="shared" si="4"/>
        <v>2078.9699999999998</v>
      </c>
      <c r="I50" s="109"/>
      <c r="J50" s="77">
        <v>15.4</v>
      </c>
      <c r="K50" s="113"/>
      <c r="L50" s="68">
        <v>4.9000000000000004</v>
      </c>
      <c r="M50" s="113"/>
      <c r="N50" s="67">
        <f t="shared" si="2"/>
        <v>-10.5</v>
      </c>
      <c r="O50" s="118"/>
    </row>
    <row r="51" spans="1:16" ht="90" x14ac:dyDescent="0.25">
      <c r="A51" s="65">
        <v>41</v>
      </c>
      <c r="B51" s="56" t="s">
        <v>56</v>
      </c>
      <c r="C51" s="96">
        <v>810</v>
      </c>
      <c r="D51" s="90">
        <v>3585371.39</v>
      </c>
      <c r="E51" s="107"/>
      <c r="F51" s="58">
        <v>5118936.34</v>
      </c>
      <c r="G51" s="107"/>
      <c r="H51" s="59">
        <f t="shared" si="4"/>
        <v>1533564.9499999997</v>
      </c>
      <c r="I51" s="110"/>
      <c r="J51" s="79">
        <v>582.52</v>
      </c>
      <c r="K51" s="115"/>
      <c r="L51" s="71">
        <v>7998.6639999999998</v>
      </c>
      <c r="M51" s="115"/>
      <c r="N51" s="67">
        <f t="shared" si="2"/>
        <v>7416.1440000000002</v>
      </c>
      <c r="O51" s="118"/>
      <c r="P51" s="87"/>
    </row>
    <row r="52" spans="1:16" ht="75" x14ac:dyDescent="0.25">
      <c r="A52" s="65">
        <v>42</v>
      </c>
      <c r="B52" s="56" t="s">
        <v>66</v>
      </c>
      <c r="C52" s="97">
        <v>811</v>
      </c>
      <c r="D52" s="98">
        <v>1.98</v>
      </c>
      <c r="E52" s="107"/>
      <c r="F52" s="58">
        <v>7.1479999999999997</v>
      </c>
      <c r="G52" s="107"/>
      <c r="H52" s="59">
        <f t="shared" si="4"/>
        <v>5.1679999999999993</v>
      </c>
      <c r="I52" s="110"/>
      <c r="J52" s="80">
        <v>0</v>
      </c>
      <c r="K52" s="115"/>
      <c r="L52" s="72">
        <v>0</v>
      </c>
      <c r="M52" s="115"/>
      <c r="N52" s="67">
        <f t="shared" si="2"/>
        <v>0</v>
      </c>
      <c r="O52" s="118"/>
    </row>
    <row r="53" spans="1:16" ht="90.75" thickBot="1" x14ac:dyDescent="0.3">
      <c r="A53" s="81">
        <v>43</v>
      </c>
      <c r="B53" s="64" t="s">
        <v>67</v>
      </c>
      <c r="C53" s="99">
        <v>812</v>
      </c>
      <c r="D53" s="100">
        <v>0</v>
      </c>
      <c r="E53" s="108"/>
      <c r="F53" s="83">
        <v>341065.804</v>
      </c>
      <c r="G53" s="108"/>
      <c r="H53" s="83">
        <f t="shared" si="4"/>
        <v>341065.804</v>
      </c>
      <c r="I53" s="111"/>
      <c r="J53" s="84">
        <v>0</v>
      </c>
      <c r="K53" s="116"/>
      <c r="L53" s="85">
        <v>2766.6819999999998</v>
      </c>
      <c r="M53" s="116"/>
      <c r="N53" s="85">
        <f t="shared" si="2"/>
        <v>2766.6819999999998</v>
      </c>
      <c r="O53" s="120"/>
      <c r="P53" s="87"/>
    </row>
    <row r="54" spans="1:16" x14ac:dyDescent="0.25">
      <c r="A54" s="82"/>
      <c r="B54" s="82"/>
      <c r="C54" s="82"/>
      <c r="D54" s="82"/>
      <c r="E54" s="82"/>
      <c r="F54" s="82"/>
      <c r="G54" s="82"/>
      <c r="H54" s="82"/>
      <c r="J54" s="82"/>
      <c r="K54" s="82"/>
      <c r="L54" s="82"/>
      <c r="M54" s="82"/>
      <c r="N54" s="82"/>
      <c r="O54" s="82"/>
    </row>
  </sheetData>
  <mergeCells count="8">
    <mergeCell ref="N1:O1"/>
    <mergeCell ref="A3:O3"/>
    <mergeCell ref="A5:B5"/>
    <mergeCell ref="A6:A9"/>
    <mergeCell ref="B6:B9"/>
    <mergeCell ref="C6:C9"/>
    <mergeCell ref="D6:I8"/>
    <mergeCell ref="J6:O8"/>
  </mergeCells>
  <pageMargins left="0.70866141732283472" right="0.70866141732283472" top="0.74803149606299213" bottom="0.74803149606299213" header="0.31496062992125984" footer="0.31496062992125984"/>
  <pageSetup paperSize="9" scale="59" fitToHeight="0" orientation="landscape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4</vt:lpstr>
      <vt:lpstr>Приложение 4 (2024)</vt:lpstr>
      <vt:lpstr>'Приложение 4'!Заголовки_для_печати</vt:lpstr>
      <vt:lpstr>'Приложение 4 (2024)'!Заголовки_для_печати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2025-05-18T23:20:21Z</dcterms:modified>
</cp:coreProperties>
</file>